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3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826f1be8df3ebdb0/デスクトップ/"/>
    </mc:Choice>
  </mc:AlternateContent>
  <xr:revisionPtr revIDLastSave="7" documentId="8_{52F3B93E-9F80-4E5C-8DBA-81BA306FFD6C}" xr6:coauthVersionLast="47" xr6:coauthVersionMax="47" xr10:uidLastSave="{3FE64086-4C18-41F3-8DBD-4CA055B92CE0}"/>
  <bookViews>
    <workbookView xWindow="1800" yWindow="170" windowWidth="21410" windowHeight="15270" tabRatio="952" activeTab="3" xr2:uid="{00000000-000D-0000-FFFF-FFFF00000000}"/>
  </bookViews>
  <sheets>
    <sheet name="組み合わせ 男子" sheetId="69" r:id="rId1"/>
    <sheet name="組み合わせ 女子" sheetId="68" r:id="rId2"/>
    <sheet name="11.24大清水 " sheetId="71" r:id="rId3"/>
    <sheet name="11.30美浜 " sheetId="72" r:id="rId4"/>
    <sheet name="10.12御津" sheetId="12" r:id="rId5"/>
    <sheet name="10.12豊橋総合" sheetId="56" r:id="rId6"/>
    <sheet name="10.13豊橋総合" sheetId="57" r:id="rId7"/>
    <sheet name="10.27大清水" sheetId="58" r:id="rId8"/>
    <sheet name="11.2御津" sheetId="59" r:id="rId9"/>
    <sheet name="11.3旭総合" sheetId="60" r:id="rId10"/>
    <sheet name="11.9大清水" sheetId="61" r:id="rId11"/>
    <sheet name="11.10大清水" sheetId="62" r:id="rId12"/>
    <sheet name="11.10旭総合" sheetId="63" r:id="rId13"/>
    <sheet name="11.16御津" sheetId="64" r:id="rId14"/>
    <sheet name="11.17旭総合" sheetId="66" r:id="rId15"/>
    <sheet name="11.17御津" sheetId="65" r:id="rId16"/>
  </sheets>
  <definedNames>
    <definedName name="_xlnm.Print_Area" localSheetId="1">'組み合わせ 女子'!$A$1:$AB$143</definedName>
    <definedName name="_xlnm.Print_Area" localSheetId="0">'組み合わせ 男子'!$A$1:$AD$167</definedName>
  </definedNames>
  <calcPr calcId="191029"/>
</workbook>
</file>

<file path=xl/calcChain.xml><?xml version="1.0" encoding="utf-8"?>
<calcChain xmlns="http://schemas.openxmlformats.org/spreadsheetml/2006/main">
  <c r="AG9" i="68" l="1"/>
  <c r="AF9" i="68"/>
  <c r="AG10" i="68" s="1"/>
  <c r="AE9" i="68"/>
  <c r="AD9" i="68"/>
  <c r="AC9" i="68"/>
  <c r="AB9" i="68"/>
  <c r="AF64" i="68"/>
  <c r="AF63" i="68"/>
  <c r="AF62" i="68"/>
  <c r="AF48" i="68"/>
  <c r="AF47" i="68"/>
  <c r="AF46" i="68"/>
  <c r="AE10" i="68" l="1"/>
  <c r="AC10" i="68"/>
  <c r="AF27" i="69"/>
  <c r="AE27" i="69"/>
  <c r="AF28" i="69" s="1"/>
  <c r="AD27" i="69"/>
  <c r="AD28" i="69" s="1"/>
  <c r="AC27" i="69"/>
  <c r="AB27" i="69"/>
  <c r="AA27" i="69"/>
  <c r="AB28" i="69" s="1"/>
  <c r="R72" i="68"/>
  <c r="P72" i="68"/>
  <c r="R78" i="68"/>
  <c r="P78" i="68"/>
  <c r="N78" i="68"/>
  <c r="R76" i="68"/>
  <c r="P76" i="68"/>
  <c r="N76" i="68"/>
  <c r="R74" i="68"/>
  <c r="P74" i="68"/>
  <c r="N74" i="68"/>
  <c r="R70" i="68"/>
  <c r="P70" i="68"/>
  <c r="N70" i="68"/>
  <c r="L68" i="68"/>
  <c r="J68" i="68"/>
  <c r="H68" i="68"/>
  <c r="F68" i="68"/>
  <c r="D68" i="68"/>
  <c r="T78" i="68" l="1"/>
  <c r="T76" i="68"/>
  <c r="T70" i="68"/>
  <c r="T74" i="68"/>
  <c r="P38" i="68"/>
  <c r="T129" i="69"/>
  <c r="R129" i="69"/>
  <c r="P129" i="69"/>
  <c r="T127" i="69"/>
  <c r="R127" i="69"/>
  <c r="P127" i="69"/>
  <c r="T125" i="69"/>
  <c r="R125" i="69"/>
  <c r="P125" i="69"/>
  <c r="T123" i="69"/>
  <c r="R123" i="69"/>
  <c r="P123" i="69"/>
  <c r="T121" i="69"/>
  <c r="R121" i="69"/>
  <c r="P121" i="69"/>
  <c r="T119" i="69"/>
  <c r="R70" i="69"/>
  <c r="R119" i="69"/>
  <c r="P119" i="69"/>
  <c r="N113" i="69"/>
  <c r="L113" i="69"/>
  <c r="J113" i="69"/>
  <c r="N111" i="69"/>
  <c r="L111" i="69"/>
  <c r="J111" i="69"/>
  <c r="N109" i="69"/>
  <c r="L109" i="69"/>
  <c r="J109" i="69"/>
  <c r="N103" i="69"/>
  <c r="L103" i="69"/>
  <c r="J103" i="69"/>
  <c r="N101" i="69"/>
  <c r="L101" i="69"/>
  <c r="J101" i="69"/>
  <c r="N99" i="69"/>
  <c r="L99" i="69"/>
  <c r="J99" i="69"/>
  <c r="N93" i="69"/>
  <c r="L93" i="69"/>
  <c r="J93" i="69"/>
  <c r="N91" i="69"/>
  <c r="L91" i="69"/>
  <c r="J91" i="69"/>
  <c r="N89" i="69"/>
  <c r="L89" i="69"/>
  <c r="J89" i="69"/>
  <c r="N66" i="69"/>
  <c r="R74" i="69"/>
  <c r="P74" i="69"/>
  <c r="N74" i="69"/>
  <c r="R72" i="69"/>
  <c r="P72" i="69"/>
  <c r="N72" i="69"/>
  <c r="P70" i="69"/>
  <c r="N70" i="69"/>
  <c r="R68" i="69"/>
  <c r="P68" i="69"/>
  <c r="N68" i="69"/>
  <c r="R66" i="69"/>
  <c r="P66" i="69"/>
  <c r="R60" i="69"/>
  <c r="P60" i="69"/>
  <c r="N60" i="69"/>
  <c r="R58" i="69"/>
  <c r="P58" i="69"/>
  <c r="N58" i="69"/>
  <c r="R56" i="69"/>
  <c r="P56" i="69"/>
  <c r="N56" i="69"/>
  <c r="R54" i="69"/>
  <c r="P54" i="69"/>
  <c r="N54" i="69"/>
  <c r="R52" i="69"/>
  <c r="P52" i="69"/>
  <c r="N52" i="69"/>
  <c r="R46" i="69"/>
  <c r="P46" i="69"/>
  <c r="N46" i="69"/>
  <c r="R44" i="69"/>
  <c r="P44" i="69"/>
  <c r="N44" i="69"/>
  <c r="R42" i="69"/>
  <c r="P42" i="69"/>
  <c r="N42" i="69"/>
  <c r="R40" i="69"/>
  <c r="P40" i="69"/>
  <c r="N40" i="69"/>
  <c r="R38" i="69"/>
  <c r="P38" i="69"/>
  <c r="N38" i="69"/>
  <c r="P30" i="69"/>
  <c r="P22" i="69"/>
  <c r="T32" i="69"/>
  <c r="R32" i="69"/>
  <c r="P32" i="69"/>
  <c r="T30" i="69"/>
  <c r="R30" i="69"/>
  <c r="T28" i="69"/>
  <c r="R28" i="69"/>
  <c r="P28" i="69"/>
  <c r="T26" i="69"/>
  <c r="R26" i="69"/>
  <c r="P26" i="69"/>
  <c r="T24" i="69"/>
  <c r="R24" i="69"/>
  <c r="P24" i="69"/>
  <c r="T22" i="69"/>
  <c r="R22" i="69"/>
  <c r="T16" i="69"/>
  <c r="R16" i="69"/>
  <c r="P16" i="69"/>
  <c r="T14" i="69"/>
  <c r="R14" i="69"/>
  <c r="P14" i="69"/>
  <c r="T12" i="69"/>
  <c r="R12" i="69"/>
  <c r="P12" i="69"/>
  <c r="T10" i="69"/>
  <c r="R10" i="69"/>
  <c r="P10" i="69"/>
  <c r="T8" i="69"/>
  <c r="R8" i="69"/>
  <c r="P8" i="69"/>
  <c r="T6" i="69"/>
  <c r="R6" i="69"/>
  <c r="P6" i="69"/>
  <c r="N118" i="69"/>
  <c r="L118" i="69"/>
  <c r="J118" i="69"/>
  <c r="H118" i="69"/>
  <c r="F118" i="69"/>
  <c r="D118" i="69"/>
  <c r="H108" i="69"/>
  <c r="F108" i="69"/>
  <c r="D108" i="69"/>
  <c r="H98" i="69"/>
  <c r="F98" i="69"/>
  <c r="D98" i="69"/>
  <c r="H88" i="69"/>
  <c r="F88" i="69"/>
  <c r="D88" i="69"/>
  <c r="L64" i="69"/>
  <c r="J64" i="69"/>
  <c r="H64" i="69"/>
  <c r="F64" i="69"/>
  <c r="D64" i="69"/>
  <c r="L50" i="69"/>
  <c r="J50" i="69"/>
  <c r="H50" i="69"/>
  <c r="F50" i="69"/>
  <c r="D50" i="69"/>
  <c r="L36" i="69"/>
  <c r="J36" i="69"/>
  <c r="H36" i="69"/>
  <c r="F36" i="69"/>
  <c r="D36" i="69"/>
  <c r="N20" i="69"/>
  <c r="L20" i="69"/>
  <c r="J20" i="69"/>
  <c r="H20" i="69"/>
  <c r="F20" i="69"/>
  <c r="D20" i="69"/>
  <c r="N4" i="69"/>
  <c r="L4" i="69"/>
  <c r="J4" i="69"/>
  <c r="H4" i="69"/>
  <c r="F4" i="69"/>
  <c r="D4" i="69"/>
  <c r="N117" i="69"/>
  <c r="L117" i="69"/>
  <c r="J117" i="69"/>
  <c r="H117" i="69"/>
  <c r="F117" i="69"/>
  <c r="D117" i="69"/>
  <c r="H107" i="69"/>
  <c r="F107" i="69"/>
  <c r="D107" i="69"/>
  <c r="H97" i="69"/>
  <c r="F97" i="69"/>
  <c r="D97" i="69"/>
  <c r="H87" i="69"/>
  <c r="F87" i="69"/>
  <c r="D87" i="69"/>
  <c r="P107" i="68"/>
  <c r="N107" i="68"/>
  <c r="L107" i="68"/>
  <c r="P105" i="68"/>
  <c r="N105" i="68"/>
  <c r="L105" i="68"/>
  <c r="P103" i="68"/>
  <c r="N103" i="68"/>
  <c r="L103" i="68"/>
  <c r="P101" i="68"/>
  <c r="N101" i="68"/>
  <c r="L101" i="68"/>
  <c r="J100" i="68"/>
  <c r="H100" i="68"/>
  <c r="F100" i="68"/>
  <c r="D100" i="68"/>
  <c r="J99" i="68"/>
  <c r="H99" i="68"/>
  <c r="F99" i="68"/>
  <c r="D99" i="68"/>
  <c r="T64" i="68"/>
  <c r="R64" i="68"/>
  <c r="P64" i="68"/>
  <c r="T62" i="68"/>
  <c r="R62" i="68"/>
  <c r="P62" i="68"/>
  <c r="T60" i="68"/>
  <c r="R60" i="68"/>
  <c r="P60" i="68"/>
  <c r="T58" i="68"/>
  <c r="R58" i="68"/>
  <c r="P58" i="68"/>
  <c r="T56" i="68"/>
  <c r="R56" i="68"/>
  <c r="P56" i="68"/>
  <c r="T54" i="68"/>
  <c r="R54" i="68"/>
  <c r="P54" i="68"/>
  <c r="N52" i="68"/>
  <c r="L52" i="68"/>
  <c r="J52" i="68"/>
  <c r="H52" i="68"/>
  <c r="F52" i="68"/>
  <c r="D52" i="68"/>
  <c r="T48" i="68"/>
  <c r="R48" i="68"/>
  <c r="P48" i="68"/>
  <c r="T46" i="68"/>
  <c r="R46" i="68"/>
  <c r="P46" i="68"/>
  <c r="T44" i="68"/>
  <c r="R44" i="68"/>
  <c r="P44" i="68"/>
  <c r="T42" i="68"/>
  <c r="R42" i="68"/>
  <c r="P42" i="68"/>
  <c r="T40" i="68"/>
  <c r="R40" i="68"/>
  <c r="P40" i="68"/>
  <c r="T38" i="68"/>
  <c r="R38" i="68"/>
  <c r="N36" i="68"/>
  <c r="L36" i="68"/>
  <c r="J36" i="68"/>
  <c r="H36" i="68"/>
  <c r="F36" i="68"/>
  <c r="D36" i="68"/>
  <c r="T32" i="68"/>
  <c r="R32" i="68"/>
  <c r="P32" i="68"/>
  <c r="T30" i="68"/>
  <c r="R30" i="68"/>
  <c r="P30" i="68"/>
  <c r="T28" i="68"/>
  <c r="R28" i="68"/>
  <c r="P28" i="68"/>
  <c r="T26" i="68"/>
  <c r="R26" i="68"/>
  <c r="P26" i="68"/>
  <c r="T24" i="68"/>
  <c r="R24" i="68"/>
  <c r="P24" i="68"/>
  <c r="T22" i="68"/>
  <c r="R22" i="68"/>
  <c r="P22" i="68"/>
  <c r="N20" i="68"/>
  <c r="L20" i="68"/>
  <c r="J20" i="68"/>
  <c r="H20" i="68"/>
  <c r="F20" i="68"/>
  <c r="D20" i="68"/>
  <c r="T16" i="68"/>
  <c r="R16" i="68"/>
  <c r="P16" i="68"/>
  <c r="T14" i="68"/>
  <c r="R14" i="68"/>
  <c r="P14" i="68"/>
  <c r="T12" i="68"/>
  <c r="R12" i="68"/>
  <c r="P12" i="68"/>
  <c r="T10" i="68"/>
  <c r="R10" i="68"/>
  <c r="P10" i="68"/>
  <c r="T8" i="68"/>
  <c r="R8" i="68"/>
  <c r="P8" i="68"/>
  <c r="T6" i="68"/>
  <c r="R6" i="68"/>
  <c r="P6" i="68"/>
  <c r="N4" i="68"/>
  <c r="L4" i="68"/>
  <c r="J4" i="68"/>
  <c r="H4" i="68"/>
  <c r="F4" i="68"/>
  <c r="D4" i="68"/>
  <c r="V12" i="69" l="1"/>
  <c r="T56" i="69"/>
  <c r="V62" i="68"/>
  <c r="R105" i="68"/>
  <c r="P113" i="69"/>
  <c r="V14" i="69"/>
  <c r="V60" i="68"/>
  <c r="V14" i="68"/>
  <c r="V12" i="68"/>
  <c r="V48" i="68"/>
  <c r="V32" i="68"/>
  <c r="V30" i="68"/>
  <c r="R107" i="68"/>
  <c r="V46" i="68"/>
  <c r="V16" i="68"/>
  <c r="V64" i="68"/>
  <c r="V44" i="68"/>
  <c r="V54" i="68"/>
  <c r="V28" i="68"/>
  <c r="V24" i="68"/>
  <c r="V10" i="68"/>
  <c r="V26" i="68"/>
  <c r="V40" i="68"/>
  <c r="R101" i="68"/>
  <c r="V8" i="68"/>
  <c r="V56" i="68"/>
  <c r="R103" i="68"/>
  <c r="V42" i="68"/>
  <c r="V6" i="68"/>
  <c r="V22" i="68"/>
  <c r="V38" i="68"/>
  <c r="V58" i="68"/>
  <c r="V119" i="69"/>
  <c r="V123" i="69"/>
  <c r="P91" i="69"/>
  <c r="T46" i="69"/>
  <c r="P109" i="69"/>
  <c r="P101" i="69"/>
  <c r="T40" i="69"/>
  <c r="V127" i="69"/>
  <c r="V24" i="69"/>
  <c r="P89" i="69"/>
  <c r="V125" i="69"/>
  <c r="V6" i="69"/>
  <c r="V8" i="69"/>
  <c r="P93" i="69"/>
  <c r="T70" i="69"/>
  <c r="V22" i="69"/>
  <c r="V129" i="69"/>
  <c r="T42" i="69"/>
  <c r="V28" i="69"/>
  <c r="T74" i="69"/>
  <c r="P111" i="69"/>
  <c r="V10" i="69"/>
  <c r="T66" i="69"/>
  <c r="T68" i="69"/>
  <c r="V32" i="69"/>
  <c r="T54" i="69"/>
  <c r="V16" i="69"/>
  <c r="T58" i="69"/>
  <c r="V30" i="69"/>
  <c r="T60" i="69"/>
  <c r="V121" i="69"/>
  <c r="V26" i="69"/>
  <c r="T44" i="69"/>
  <c r="P99" i="69"/>
  <c r="T52" i="69"/>
  <c r="T72" i="69"/>
  <c r="P103" i="69"/>
  <c r="T38" i="69"/>
  <c r="N72" i="68"/>
  <c r="T72" i="68" l="1"/>
</calcChain>
</file>

<file path=xl/sharedStrings.xml><?xml version="1.0" encoding="utf-8"?>
<sst xmlns="http://schemas.openxmlformats.org/spreadsheetml/2006/main" count="3654" uniqueCount="792">
  <si>
    <t>×</t>
  </si>
  <si>
    <t>勝</t>
  </si>
  <si>
    <t>負</t>
  </si>
  <si>
    <t>勝点</t>
  </si>
  <si>
    <t>試合№</t>
  </si>
  <si>
    <t>時　間</t>
  </si>
  <si>
    <t>Ａコート</t>
  </si>
  <si>
    <t>Bコート</t>
  </si>
  <si>
    <t>対　戦</t>
  </si>
  <si>
    <t>審　判</t>
  </si>
  <si>
    <t>・</t>
  </si>
  <si>
    <t>得　点</t>
  </si>
  <si>
    <t>－</t>
  </si>
  <si>
    <t>ＴＯ ・ＭＣ</t>
  </si>
  <si>
    <t>リーグ戦における順位決定方法を次のようにする。</t>
  </si>
  <si>
    <t>②   2チームの勝ち点が同じ場合は、当該チームの試合結果で順位を決定する。</t>
  </si>
  <si>
    <t>③   3チーム以上の勝ち点が同じ場合は、当該チーム間の得失点差で順位を決定する。</t>
  </si>
  <si>
    <t>④   上記の方法で決まらない場合は、当該チーム間の総得点で順位を決定する。　　</t>
  </si>
  <si>
    <t>⑤   いずれの場合でも順位が決定できない場合は、抽選により順位を決定する。</t>
  </si>
  <si>
    <t>片付けチーム　</t>
  </si>
  <si>
    <t>デジタイマー・オフィシャルセット　</t>
  </si>
  <si>
    <t>最終試合のチーム</t>
  </si>
  <si>
    <t>KBB</t>
    <phoneticPr fontId="4"/>
  </si>
  <si>
    <t>○</t>
    <phoneticPr fontId="4"/>
  </si>
  <si>
    <t>●</t>
    <phoneticPr fontId="4"/>
  </si>
  <si>
    <t>×</t>
    <phoneticPr fontId="4"/>
  </si>
  <si>
    <t>安城</t>
    <rPh sb="0" eb="2">
      <t>アンジョウ</t>
    </rPh>
    <phoneticPr fontId="4"/>
  </si>
  <si>
    <t>豊川</t>
    <rPh sb="0" eb="2">
      <t>トヨカワ</t>
    </rPh>
    <phoneticPr fontId="4"/>
  </si>
  <si>
    <t>女子2部リーグ</t>
    <rPh sb="0" eb="2">
      <t>ジョシ</t>
    </rPh>
    <rPh sb="3" eb="4">
      <t>ブ</t>
    </rPh>
    <phoneticPr fontId="5"/>
  </si>
  <si>
    <t>ジョーカーズ</t>
    <phoneticPr fontId="4"/>
  </si>
  <si>
    <t>FINS</t>
    <phoneticPr fontId="4"/>
  </si>
  <si>
    <t>大清水</t>
    <rPh sb="0" eb="3">
      <t>オオシミズ</t>
    </rPh>
    <phoneticPr fontId="4"/>
  </si>
  <si>
    <t>INFINITY</t>
    <phoneticPr fontId="4"/>
  </si>
  <si>
    <t>女子3部Aリーグ</t>
    <rPh sb="0" eb="2">
      <t>ジョシ</t>
    </rPh>
    <rPh sb="3" eb="4">
      <t>ブ</t>
    </rPh>
    <phoneticPr fontId="5"/>
  </si>
  <si>
    <t>豊田</t>
    <rPh sb="0" eb="2">
      <t>トヨタ</t>
    </rPh>
    <phoneticPr fontId="4"/>
  </si>
  <si>
    <t>二川</t>
    <rPh sb="0" eb="2">
      <t>フタガワ</t>
    </rPh>
    <phoneticPr fontId="4"/>
  </si>
  <si>
    <t>西尾</t>
    <rPh sb="0" eb="2">
      <t>ニシオ</t>
    </rPh>
    <phoneticPr fontId="4"/>
  </si>
  <si>
    <t>KBC高浜</t>
    <rPh sb="3" eb="5">
      <t>タカハマ</t>
    </rPh>
    <phoneticPr fontId="4"/>
  </si>
  <si>
    <t>女子3部Bリーグ</t>
    <rPh sb="0" eb="2">
      <t>ジョシ</t>
    </rPh>
    <rPh sb="3" eb="4">
      <t>ブ</t>
    </rPh>
    <phoneticPr fontId="5"/>
  </si>
  <si>
    <t>碧南</t>
    <rPh sb="0" eb="2">
      <t>ヘキナン</t>
    </rPh>
    <phoneticPr fontId="4"/>
  </si>
  <si>
    <t>知立</t>
    <rPh sb="0" eb="2">
      <t>チリュウ</t>
    </rPh>
    <phoneticPr fontId="4"/>
  </si>
  <si>
    <t>２４愛知県Ｕ１２バスケットボール後期リーグ三河地区　日程表</t>
    <phoneticPr fontId="4"/>
  </si>
  <si>
    <t>１０月１２日（土）</t>
    <rPh sb="2" eb="3">
      <t>ガツ</t>
    </rPh>
    <rPh sb="5" eb="6">
      <t>ニチ</t>
    </rPh>
    <rPh sb="7" eb="8">
      <t>ド</t>
    </rPh>
    <phoneticPr fontId="4"/>
  </si>
  <si>
    <t>開場時間　９：００～１９：００</t>
    <phoneticPr fontId="4"/>
  </si>
  <si>
    <t>アップ開始時間　準備出来次第可能</t>
    <rPh sb="8" eb="10">
      <t>ジュンビ</t>
    </rPh>
    <rPh sb="10" eb="14">
      <t>デキシダイ</t>
    </rPh>
    <rPh sb="14" eb="16">
      <t>カノウ</t>
    </rPh>
    <phoneticPr fontId="4"/>
  </si>
  <si>
    <t>開場時間　９：００～２１：００</t>
    <phoneticPr fontId="4"/>
  </si>
  <si>
    <t>１０月２７日（日）</t>
    <rPh sb="2" eb="3">
      <t>ガツ</t>
    </rPh>
    <rPh sb="5" eb="6">
      <t>ニチ</t>
    </rPh>
    <rPh sb="7" eb="8">
      <t>ヒ</t>
    </rPh>
    <phoneticPr fontId="4"/>
  </si>
  <si>
    <t>１１月２日（土）</t>
    <rPh sb="2" eb="3">
      <t>ガツ</t>
    </rPh>
    <rPh sb="4" eb="5">
      <t>ニチ</t>
    </rPh>
    <rPh sb="6" eb="7">
      <t>ド</t>
    </rPh>
    <phoneticPr fontId="4"/>
  </si>
  <si>
    <t>１１月３日（日）</t>
    <rPh sb="2" eb="3">
      <t>ガツ</t>
    </rPh>
    <rPh sb="4" eb="5">
      <t>ニチ</t>
    </rPh>
    <rPh sb="6" eb="7">
      <t>ヒ</t>
    </rPh>
    <phoneticPr fontId="4"/>
  </si>
  <si>
    <t>豊田市旭総合体育館</t>
    <rPh sb="0" eb="3">
      <t>トヨタシ</t>
    </rPh>
    <rPh sb="3" eb="4">
      <t>アサヒ</t>
    </rPh>
    <rPh sb="4" eb="6">
      <t>ソウゴウ</t>
    </rPh>
    <rPh sb="6" eb="9">
      <t>タイイクカン</t>
    </rPh>
    <phoneticPr fontId="4"/>
  </si>
  <si>
    <t>準備チーム（８：５０集合）　</t>
    <phoneticPr fontId="4"/>
  </si>
  <si>
    <t>１１月９日（土）</t>
    <rPh sb="2" eb="3">
      <t>ガツ</t>
    </rPh>
    <rPh sb="4" eb="5">
      <t>ニチ</t>
    </rPh>
    <rPh sb="6" eb="7">
      <t>ド</t>
    </rPh>
    <phoneticPr fontId="4"/>
  </si>
  <si>
    <t>１１月１０日（日）</t>
    <rPh sb="2" eb="3">
      <t>ガツ</t>
    </rPh>
    <rPh sb="5" eb="6">
      <t>ニチ</t>
    </rPh>
    <rPh sb="7" eb="8">
      <t>ヒ</t>
    </rPh>
    <phoneticPr fontId="4"/>
  </si>
  <si>
    <t>豊川市御津体育館</t>
    <rPh sb="0" eb="3">
      <t>トヨカワシ</t>
    </rPh>
    <rPh sb="3" eb="5">
      <t>ミト</t>
    </rPh>
    <rPh sb="5" eb="8">
      <t>タイイクカン</t>
    </rPh>
    <phoneticPr fontId="4"/>
  </si>
  <si>
    <t>豊橋市大清水地区体育館</t>
    <rPh sb="0" eb="3">
      <t>トヨハシシ</t>
    </rPh>
    <rPh sb="3" eb="8">
      <t>オオシミズチク</t>
    </rPh>
    <rPh sb="8" eb="11">
      <t>タイイクカン</t>
    </rPh>
    <phoneticPr fontId="4"/>
  </si>
  <si>
    <t>開場時間　１３：００～２１：００</t>
    <phoneticPr fontId="4"/>
  </si>
  <si>
    <t>１１月１６日（土）</t>
    <rPh sb="2" eb="3">
      <t>ガツ</t>
    </rPh>
    <rPh sb="5" eb="6">
      <t>ニチ</t>
    </rPh>
    <rPh sb="7" eb="8">
      <t>ド</t>
    </rPh>
    <phoneticPr fontId="4"/>
  </si>
  <si>
    <t>１１月１７日（日）</t>
    <rPh sb="2" eb="3">
      <t>ガツ</t>
    </rPh>
    <rPh sb="5" eb="6">
      <t>ニチ</t>
    </rPh>
    <rPh sb="7" eb="8">
      <t>ヒ</t>
    </rPh>
    <phoneticPr fontId="4"/>
  </si>
  <si>
    <t>勝</t>
    <rPh sb="0" eb="1">
      <t>カチ</t>
    </rPh>
    <phoneticPr fontId="5"/>
  </si>
  <si>
    <t>負</t>
    <rPh sb="0" eb="1">
      <t>マ</t>
    </rPh>
    <phoneticPr fontId="5"/>
  </si>
  <si>
    <t>勝点</t>
    <rPh sb="0" eb="2">
      <t>カチテン</t>
    </rPh>
    <phoneticPr fontId="5"/>
  </si>
  <si>
    <t>順位</t>
    <rPh sb="0" eb="2">
      <t>ジュンイ</t>
    </rPh>
    <phoneticPr fontId="5"/>
  </si>
  <si>
    <t>①   勝ち点方式で順位を決定する。</t>
    <phoneticPr fontId="4"/>
  </si>
  <si>
    <t>　　　勝ち：3点　　負け：1点　　棄権：0点</t>
    <phoneticPr fontId="4"/>
  </si>
  <si>
    <t>女子1部リーグ</t>
    <rPh sb="0" eb="2">
      <t>ジョシ</t>
    </rPh>
    <rPh sb="3" eb="4">
      <t>ブ</t>
    </rPh>
    <phoneticPr fontId="5"/>
  </si>
  <si>
    <t>女子3部順位決定戦</t>
    <rPh sb="0" eb="2">
      <t>ジョシ</t>
    </rPh>
    <rPh sb="3" eb="4">
      <t>ブ</t>
    </rPh>
    <rPh sb="4" eb="9">
      <t>ジュンイケッテイセン</t>
    </rPh>
    <phoneticPr fontId="5"/>
  </si>
  <si>
    <t>A１位</t>
    <rPh sb="2" eb="3">
      <t>イ</t>
    </rPh>
    <phoneticPr fontId="5"/>
  </si>
  <si>
    <t>A2位</t>
    <rPh sb="2" eb="3">
      <t>イ</t>
    </rPh>
    <phoneticPr fontId="5"/>
  </si>
  <si>
    <t>B1位</t>
    <rPh sb="2" eb="3">
      <t>イ</t>
    </rPh>
    <phoneticPr fontId="5"/>
  </si>
  <si>
    <t>B2位</t>
    <rPh sb="2" eb="3">
      <t>イ</t>
    </rPh>
    <phoneticPr fontId="5"/>
  </si>
  <si>
    <t>次日もあるため片付けありません</t>
    <rPh sb="0" eb="2">
      <t>ツギヒ</t>
    </rPh>
    <rPh sb="7" eb="9">
      <t>カタツ</t>
    </rPh>
    <phoneticPr fontId="4"/>
  </si>
  <si>
    <t>美川</t>
    <phoneticPr fontId="4"/>
  </si>
  <si>
    <t>蒲郡</t>
    <phoneticPr fontId="4"/>
  </si>
  <si>
    <t>西部キッズ</t>
    <phoneticPr fontId="4"/>
  </si>
  <si>
    <t>石巻</t>
    <phoneticPr fontId="4"/>
  </si>
  <si>
    <t>B-Nexus</t>
    <phoneticPr fontId="4"/>
  </si>
  <si>
    <t>シーガルズ</t>
    <phoneticPr fontId="4"/>
  </si>
  <si>
    <t>知立</t>
    <phoneticPr fontId="4"/>
  </si>
  <si>
    <t>豊川</t>
    <phoneticPr fontId="4"/>
  </si>
  <si>
    <t>LIBERTY</t>
    <phoneticPr fontId="4"/>
  </si>
  <si>
    <t>Zelo</t>
    <phoneticPr fontId="4"/>
  </si>
  <si>
    <t>吉田方</t>
    <rPh sb="0" eb="3">
      <t>ヨシダカタ</t>
    </rPh>
    <phoneticPr fontId="4"/>
  </si>
  <si>
    <t>サンライズ</t>
    <phoneticPr fontId="4"/>
  </si>
  <si>
    <t>岡崎</t>
    <rPh sb="0" eb="2">
      <t>オカザキ</t>
    </rPh>
    <phoneticPr fontId="4"/>
  </si>
  <si>
    <t>足助</t>
    <rPh sb="0" eb="2">
      <t>アスケ</t>
    </rPh>
    <phoneticPr fontId="4"/>
  </si>
  <si>
    <t>A3位</t>
    <rPh sb="2" eb="3">
      <t>イ</t>
    </rPh>
    <phoneticPr fontId="4"/>
  </si>
  <si>
    <t>B3位</t>
    <rPh sb="2" eb="3">
      <t>イ</t>
    </rPh>
    <phoneticPr fontId="4"/>
  </si>
  <si>
    <t>C3位</t>
    <rPh sb="2" eb="3">
      <t>イ</t>
    </rPh>
    <phoneticPr fontId="4"/>
  </si>
  <si>
    <t>A4位</t>
    <rPh sb="2" eb="3">
      <t>イ</t>
    </rPh>
    <phoneticPr fontId="4"/>
  </si>
  <si>
    <t>B4位</t>
    <rPh sb="2" eb="3">
      <t>イ</t>
    </rPh>
    <phoneticPr fontId="4"/>
  </si>
  <si>
    <t>C4位</t>
    <rPh sb="2" eb="3">
      <t>イ</t>
    </rPh>
    <phoneticPr fontId="4"/>
  </si>
  <si>
    <t>A5位</t>
    <rPh sb="2" eb="3">
      <t>イ</t>
    </rPh>
    <phoneticPr fontId="4"/>
  </si>
  <si>
    <t>B5位</t>
    <rPh sb="2" eb="3">
      <t>イ</t>
    </rPh>
    <phoneticPr fontId="4"/>
  </si>
  <si>
    <t>C5位</t>
    <rPh sb="2" eb="3">
      <t>イ</t>
    </rPh>
    <phoneticPr fontId="4"/>
  </si>
  <si>
    <t>A1位</t>
    <rPh sb="2" eb="3">
      <t>イ</t>
    </rPh>
    <phoneticPr fontId="4"/>
  </si>
  <si>
    <t>B1位</t>
    <rPh sb="2" eb="3">
      <t>イ</t>
    </rPh>
    <phoneticPr fontId="4"/>
  </si>
  <si>
    <t>C1位</t>
    <rPh sb="2" eb="3">
      <t>イ</t>
    </rPh>
    <phoneticPr fontId="4"/>
  </si>
  <si>
    <t>A2位</t>
    <phoneticPr fontId="4"/>
  </si>
  <si>
    <t>B2位</t>
    <rPh sb="2" eb="3">
      <t>イ</t>
    </rPh>
    <phoneticPr fontId="4"/>
  </si>
  <si>
    <t>C2位</t>
    <rPh sb="2" eb="3">
      <t>イ</t>
    </rPh>
    <phoneticPr fontId="4"/>
  </si>
  <si>
    <t>『 県大会について 』</t>
  </si>
  <si>
    <t>１部リーグ６チームと２部リーグ上位３チームは、県大会へ推薦対象とする。</t>
  </si>
  <si>
    <t>県大会へ推薦対象とする。</t>
  </si>
  <si>
    <t>※県大会の5位～8位枠は1部の5～6位及び2部の1～2位のチームによる抽選。</t>
  </si>
  <si>
    <t>リーグ順位</t>
  </si>
  <si>
    <t>入れ替え戦①</t>
  </si>
  <si>
    <t>入れ替え戦②</t>
  </si>
  <si>
    <t>入れ替え戦③</t>
  </si>
  <si>
    <t>入れ替え戦④</t>
  </si>
  <si>
    <t>入れ替え戦⑤</t>
  </si>
  <si>
    <t>※入れ替え戦</t>
  </si>
  <si>
    <t>① 2 部 6 位× 3 部 1 位</t>
  </si>
  <si>
    <t>② 2 部 5 位× 3 部 2 位</t>
  </si>
  <si>
    <t>勝ちチームは県大会推薦及び、次年度2部リーグへ。　負けチームは3部リーグへ</t>
  </si>
  <si>
    <t>③ 2 部 4 位× 3 部 3 位</t>
  </si>
  <si>
    <t>④ 1 部 5 位× 2 部 2 位</t>
  </si>
  <si>
    <t>勝ちチームは、次年度１部リーグへ。　負けチームは２部リーグへ</t>
  </si>
  <si>
    <t>⑤ 1 部 6 位× 2 部 1 位</t>
  </si>
  <si>
    <t>⑥　 87、88、89の試合は、リーグ戦の結果を適用する。</t>
    <phoneticPr fontId="4"/>
  </si>
  <si>
    <t>男子１部リーグ</t>
    <rPh sb="0" eb="2">
      <t>ダンシ</t>
    </rPh>
    <rPh sb="3" eb="4">
      <t>ブ</t>
    </rPh>
    <phoneticPr fontId="4"/>
  </si>
  <si>
    <t>男子２部リーグ</t>
    <rPh sb="0" eb="2">
      <t>ダンシ</t>
    </rPh>
    <rPh sb="3" eb="4">
      <t>ブ</t>
    </rPh>
    <phoneticPr fontId="4"/>
  </si>
  <si>
    <t>男子３部Ａリーグ</t>
    <rPh sb="0" eb="2">
      <t>ダンシ</t>
    </rPh>
    <rPh sb="3" eb="4">
      <t>ブ</t>
    </rPh>
    <phoneticPr fontId="4"/>
  </si>
  <si>
    <t>男子３部Ｃリーグ</t>
    <rPh sb="0" eb="2">
      <t>ダンシ</t>
    </rPh>
    <rPh sb="3" eb="4">
      <t>ブ</t>
    </rPh>
    <phoneticPr fontId="4"/>
  </si>
  <si>
    <t>３部３位交流リーグ</t>
    <rPh sb="1" eb="2">
      <t>ブ</t>
    </rPh>
    <rPh sb="3" eb="5">
      <t>コウリュウ</t>
    </rPh>
    <phoneticPr fontId="4"/>
  </si>
  <si>
    <t>３部４位交流リーグ</t>
    <rPh sb="1" eb="2">
      <t>ブ</t>
    </rPh>
    <rPh sb="3" eb="4">
      <t>イ</t>
    </rPh>
    <rPh sb="4" eb="6">
      <t>コウリュウ</t>
    </rPh>
    <phoneticPr fontId="4"/>
  </si>
  <si>
    <t>３部５位交流リーグ</t>
    <rPh sb="1" eb="2">
      <t>ブ</t>
    </rPh>
    <rPh sb="3" eb="5">
      <t>コウリュウ</t>
    </rPh>
    <phoneticPr fontId="4"/>
  </si>
  <si>
    <t>３部順位決定リーグ</t>
    <rPh sb="1" eb="2">
      <t>ブ</t>
    </rPh>
    <rPh sb="2" eb="6">
      <t>ジュンイケッテイ</t>
    </rPh>
    <phoneticPr fontId="4"/>
  </si>
  <si>
    <t>刈谷</t>
    <phoneticPr fontId="4"/>
  </si>
  <si>
    <t>二川</t>
    <phoneticPr fontId="4"/>
  </si>
  <si>
    <t>豊橋北部</t>
    <phoneticPr fontId="4"/>
  </si>
  <si>
    <t>碧南</t>
    <phoneticPr fontId="4"/>
  </si>
  <si>
    <t>2024年度　愛知県U12三河地区後期リーグ組み合わせ</t>
    <rPh sb="4" eb="6">
      <t>ネンド</t>
    </rPh>
    <rPh sb="7" eb="10">
      <t>アイチケン</t>
    </rPh>
    <rPh sb="13" eb="15">
      <t>ミカワ</t>
    </rPh>
    <rPh sb="15" eb="17">
      <t>チク</t>
    </rPh>
    <rPh sb="17" eb="19">
      <t>コウキ</t>
    </rPh>
    <rPh sb="22" eb="23">
      <t>ク</t>
    </rPh>
    <rPh sb="24" eb="25">
      <t>ア</t>
    </rPh>
    <phoneticPr fontId="5"/>
  </si>
  <si>
    <t>棄　権　　　　　試合不成立</t>
    <rPh sb="0" eb="1">
      <t>キ</t>
    </rPh>
    <rPh sb="2" eb="3">
      <t>ケン</t>
    </rPh>
    <rPh sb="8" eb="10">
      <t>シアイ</t>
    </rPh>
    <rPh sb="10" eb="13">
      <t>フセイリツ</t>
    </rPh>
    <phoneticPr fontId="5"/>
  </si>
  <si>
    <t>棄　権　　　　　試合不成立</t>
    <phoneticPr fontId="5"/>
  </si>
  <si>
    <t>男子３部Bリーグ</t>
    <rPh sb="0" eb="2">
      <t>ダンシ</t>
    </rPh>
    <rPh sb="3" eb="4">
      <t>ブ</t>
    </rPh>
    <phoneticPr fontId="4"/>
  </si>
  <si>
    <t>豊川南部</t>
    <rPh sb="0" eb="4">
      <t>トヨカワナンブ</t>
    </rPh>
    <phoneticPr fontId="4"/>
  </si>
  <si>
    <t>美川</t>
    <rPh sb="0" eb="2">
      <t>ミカワ</t>
    </rPh>
    <phoneticPr fontId="4"/>
  </si>
  <si>
    <t>バブルズ</t>
    <phoneticPr fontId="4"/>
  </si>
  <si>
    <t>めだか</t>
    <phoneticPr fontId="4"/>
  </si>
  <si>
    <t>蒲郡</t>
    <rPh sb="0" eb="2">
      <t>ガマゴオリ</t>
    </rPh>
    <phoneticPr fontId="4"/>
  </si>
  <si>
    <t>バッスル</t>
    <phoneticPr fontId="4"/>
  </si>
  <si>
    <t>高嶺</t>
    <phoneticPr fontId="4"/>
  </si>
  <si>
    <t>豊田</t>
    <phoneticPr fontId="4"/>
  </si>
  <si>
    <t>刈谷東</t>
    <phoneticPr fontId="4"/>
  </si>
  <si>
    <t>高嶺AN</t>
    <phoneticPr fontId="4"/>
  </si>
  <si>
    <t>高嶺</t>
    <rPh sb="0" eb="2">
      <t>タカネ</t>
    </rPh>
    <phoneticPr fontId="4"/>
  </si>
  <si>
    <t>豊橋北部</t>
    <rPh sb="0" eb="4">
      <t>トヨハシホクブ</t>
    </rPh>
    <phoneticPr fontId="4"/>
  </si>
  <si>
    <t>刈谷東</t>
    <rPh sb="0" eb="3">
      <t>カリヤヒガシ</t>
    </rPh>
    <phoneticPr fontId="4"/>
  </si>
  <si>
    <t>高嶺AN</t>
    <rPh sb="0" eb="2">
      <t>タカネ</t>
    </rPh>
    <phoneticPr fontId="4"/>
  </si>
  <si>
    <t>①   勝ち点方式で順位を決定する。</t>
  </si>
  <si>
    <t>　　　勝ち：3点　　負け：1点　　棄権：0点</t>
  </si>
  <si>
    <t>　 10位～12位枠は、試合No82、83、84で勝ちチームによる抽選。</t>
    <phoneticPr fontId="4"/>
  </si>
  <si>
    <t>２部リーグ下位３チームと、３部リーグ上位３チームで、県大会出場プレーオフを行い、勝ちチームは</t>
    <phoneticPr fontId="4"/>
  </si>
  <si>
    <t>男子 「リーグ入れ替え戦 兼 県大会出場プレーオフ」</t>
    <phoneticPr fontId="4"/>
  </si>
  <si>
    <t>女子 「リーグ入れ替え戦 兼 県大会出場プレーオフ」</t>
    <phoneticPr fontId="4"/>
  </si>
  <si>
    <t>棄　権　　　　　試合不成立</t>
    <phoneticPr fontId="4"/>
  </si>
  <si>
    <t>『 競　技　規　則 』</t>
    <rPh sb="2" eb="3">
      <t>セリ</t>
    </rPh>
    <rPh sb="4" eb="5">
      <t>ワザ</t>
    </rPh>
    <rPh sb="6" eb="7">
      <t>キ</t>
    </rPh>
    <rPh sb="8" eb="9">
      <t>ノリ</t>
    </rPh>
    <phoneticPr fontId="4"/>
  </si>
  <si>
    <t>①</t>
    <phoneticPr fontId="4"/>
  </si>
  <si>
    <t xml:space="preserve">1クウォーター5分の正式計時とする。　５分 - （１分） - ５分 - (３分） - ５分 - （１分） - ５分 </t>
    <rPh sb="8" eb="9">
      <t>フン</t>
    </rPh>
    <rPh sb="10" eb="14">
      <t>セイシキケイジ</t>
    </rPh>
    <rPh sb="20" eb="21">
      <t>フン</t>
    </rPh>
    <rPh sb="26" eb="27">
      <t>フン</t>
    </rPh>
    <rPh sb="38" eb="39">
      <t>フン</t>
    </rPh>
    <rPh sb="44" eb="45">
      <t>フン</t>
    </rPh>
    <phoneticPr fontId="4"/>
  </si>
  <si>
    <t>同点の場合は、2分のインターバルの後、3分間のオーバータイムを必要な回数行う。</t>
    <rPh sb="0" eb="2">
      <t>ドウテン</t>
    </rPh>
    <rPh sb="3" eb="5">
      <t>バアイ</t>
    </rPh>
    <phoneticPr fontId="4"/>
  </si>
  <si>
    <t>第4クォーターのチームファール、オルタネイトアローは引き継ぐものとする。</t>
  </si>
  <si>
    <t>②</t>
    <phoneticPr fontId="4"/>
  </si>
  <si>
    <t>コーチまたはA・コーチのどちらか一方はゲーム中に立ち続けていてもよい。ただし、</t>
    <phoneticPr fontId="4"/>
  </si>
  <si>
    <t>立ち続ける者の氏名をゲームエントリー表のコーチ・Aコーチ欄に明記すること。</t>
    <phoneticPr fontId="4"/>
  </si>
  <si>
    <t>③</t>
    <phoneticPr fontId="4"/>
  </si>
  <si>
    <t>④</t>
    <phoneticPr fontId="4"/>
  </si>
  <si>
    <t>その場合の順位決定方法は、勝率で決する。</t>
    <phoneticPr fontId="4"/>
  </si>
  <si>
    <t>⑤</t>
    <phoneticPr fontId="4"/>
  </si>
  <si>
    <t>試合を辞退した場合は、棄権扱いとし代替え試合は行わない。</t>
    <rPh sb="0" eb="2">
      <t>シアイ</t>
    </rPh>
    <rPh sb="3" eb="5">
      <t>ジタイ</t>
    </rPh>
    <rPh sb="7" eb="9">
      <t>バアイ</t>
    </rPh>
    <rPh sb="11" eb="13">
      <t>キケン</t>
    </rPh>
    <rPh sb="13" eb="14">
      <t>アツカ</t>
    </rPh>
    <rPh sb="17" eb="18">
      <t>ダイ</t>
    </rPh>
    <rPh sb="18" eb="19">
      <t>カ</t>
    </rPh>
    <rPh sb="20" eb="22">
      <t>シアイ</t>
    </rPh>
    <rPh sb="23" eb="24">
      <t>オコナ</t>
    </rPh>
    <phoneticPr fontId="4"/>
  </si>
  <si>
    <t>⑥</t>
    <phoneticPr fontId="4"/>
  </si>
  <si>
    <t>⑦</t>
    <phoneticPr fontId="4"/>
  </si>
  <si>
    <t>その他、詳細は別紙参照。</t>
    <phoneticPr fontId="4"/>
  </si>
  <si>
    <t>『 注　意　事　項 』　　【大清水地区体育館】</t>
    <rPh sb="2" eb="3">
      <t>チュウ</t>
    </rPh>
    <rPh sb="4" eb="5">
      <t>イ</t>
    </rPh>
    <rPh sb="6" eb="7">
      <t>コト</t>
    </rPh>
    <rPh sb="8" eb="9">
      <t>コウ</t>
    </rPh>
    <rPh sb="14" eb="19">
      <t>オオシミズチク</t>
    </rPh>
    <rPh sb="19" eb="22">
      <t>タイイクカン</t>
    </rPh>
    <phoneticPr fontId="5"/>
  </si>
  <si>
    <t>　『 提 出 物 』</t>
    <phoneticPr fontId="4"/>
  </si>
  <si>
    <t>以下の書類をメンバー表に記載されたコーチが本部席へ提出・承認を得てください。　</t>
    <rPh sb="0" eb="2">
      <t>イカ</t>
    </rPh>
    <rPh sb="3" eb="5">
      <t>ショルイ</t>
    </rPh>
    <rPh sb="10" eb="11">
      <t>ヒョウ</t>
    </rPh>
    <rPh sb="12" eb="14">
      <t>キサイ</t>
    </rPh>
    <rPh sb="21" eb="24">
      <t>ホンブセキ</t>
    </rPh>
    <rPh sb="25" eb="27">
      <t>テイシュツ</t>
    </rPh>
    <rPh sb="28" eb="30">
      <t>ショウニン</t>
    </rPh>
    <rPh sb="31" eb="32">
      <t>エ</t>
    </rPh>
    <phoneticPr fontId="5"/>
  </si>
  <si>
    <t>・ コーチライセンス証</t>
    <rPh sb="10" eb="11">
      <t>ショウ</t>
    </rPh>
    <phoneticPr fontId="4"/>
  </si>
  <si>
    <t>・ メンバー表（試合分）</t>
    <phoneticPr fontId="5"/>
  </si>
  <si>
    <t>・ 選手登録者一覧表　　　　※確認出来ましたら返却します。</t>
    <rPh sb="2" eb="6">
      <t>センシュトウロク</t>
    </rPh>
    <rPh sb="6" eb="7">
      <t>シャ</t>
    </rPh>
    <rPh sb="7" eb="10">
      <t>イチランヒョウ</t>
    </rPh>
    <rPh sb="15" eb="17">
      <t>カクニン</t>
    </rPh>
    <rPh sb="17" eb="19">
      <t>デキ</t>
    </rPh>
    <rPh sb="23" eb="25">
      <t>ヘンキャク</t>
    </rPh>
    <phoneticPr fontId="5"/>
  </si>
  <si>
    <t>暴風警報発令や天災等で、大会が行えなかった場合は、試合はなかったものとする。</t>
    <phoneticPr fontId="4"/>
  </si>
  <si>
    <t>タイムアウト時間は４５秒です。４５秒後にはゲーム再開となりますので、調整をお願いします。</t>
    <rPh sb="6" eb="8">
      <t>ジカン</t>
    </rPh>
    <rPh sb="11" eb="12">
      <t>ビョウ</t>
    </rPh>
    <rPh sb="17" eb="19">
      <t>ビョウゴ</t>
    </rPh>
    <rPh sb="24" eb="26">
      <t>サイカイ</t>
    </rPh>
    <rPh sb="34" eb="36">
      <t>チョウセイ</t>
    </rPh>
    <rPh sb="38" eb="39">
      <t>ネガ</t>
    </rPh>
    <phoneticPr fontId="4"/>
  </si>
  <si>
    <t>前ゲーム遅延の場合は、ゲーム終了後１０分間 の練習時間をとる。</t>
    <phoneticPr fontId="4"/>
  </si>
  <si>
    <t>待機場所</t>
    <rPh sb="0" eb="4">
      <t>タイキバショ</t>
    </rPh>
    <phoneticPr fontId="4"/>
  </si>
  <si>
    <t>コンセント</t>
    <phoneticPr fontId="4"/>
  </si>
  <si>
    <t>ごみ</t>
    <phoneticPr fontId="4"/>
  </si>
  <si>
    <t>フロアー、観客席</t>
    <rPh sb="5" eb="8">
      <t>カンキャクセキ</t>
    </rPh>
    <phoneticPr fontId="4"/>
  </si>
  <si>
    <t>使用禁止</t>
    <rPh sb="0" eb="2">
      <t>シヨウ</t>
    </rPh>
    <rPh sb="2" eb="4">
      <t>キンシ</t>
    </rPh>
    <phoneticPr fontId="4"/>
  </si>
  <si>
    <t>⇒</t>
    <phoneticPr fontId="4"/>
  </si>
  <si>
    <t>『 注　意　事　項 』　　【御津体育館】</t>
    <rPh sb="2" eb="3">
      <t>チュウ</t>
    </rPh>
    <rPh sb="4" eb="5">
      <t>イ</t>
    </rPh>
    <rPh sb="6" eb="7">
      <t>コト</t>
    </rPh>
    <rPh sb="8" eb="9">
      <t>コウ</t>
    </rPh>
    <rPh sb="14" eb="16">
      <t>ミト</t>
    </rPh>
    <rPh sb="16" eb="19">
      <t>タイイクカン</t>
    </rPh>
    <phoneticPr fontId="5"/>
  </si>
  <si>
    <t>２階通路 もしくは 外部</t>
    <rPh sb="1" eb="2">
      <t>カイ</t>
    </rPh>
    <rPh sb="2" eb="4">
      <t>ツウロ</t>
    </rPh>
    <rPh sb="10" eb="12">
      <t>ガイブ</t>
    </rPh>
    <phoneticPr fontId="4"/>
  </si>
  <si>
    <t>外部</t>
    <rPh sb="0" eb="2">
      <t>ガイブ</t>
    </rPh>
    <phoneticPr fontId="4"/>
  </si>
  <si>
    <t>敷物</t>
    <rPh sb="0" eb="2">
      <t>シキモノ</t>
    </rPh>
    <phoneticPr fontId="4"/>
  </si>
  <si>
    <t>『 注　意　事　項 』　　【旭総合体育館】</t>
    <rPh sb="2" eb="3">
      <t>チュウ</t>
    </rPh>
    <rPh sb="4" eb="5">
      <t>イ</t>
    </rPh>
    <rPh sb="6" eb="7">
      <t>コト</t>
    </rPh>
    <rPh sb="8" eb="9">
      <t>コウ</t>
    </rPh>
    <rPh sb="14" eb="15">
      <t>アサヒ</t>
    </rPh>
    <rPh sb="15" eb="17">
      <t>ソウゴウ</t>
    </rPh>
    <rPh sb="17" eb="20">
      <t>タイイクカン</t>
    </rPh>
    <phoneticPr fontId="5"/>
  </si>
  <si>
    <t>建物内はご遠慮ください</t>
    <rPh sb="0" eb="3">
      <t>タテモノナイ</t>
    </rPh>
    <rPh sb="5" eb="7">
      <t>エンリョ</t>
    </rPh>
    <phoneticPr fontId="4"/>
  </si>
  <si>
    <t>２階観客席のみ（１階アリーナ入り口、フロアーは撮影も含めて不可）</t>
    <rPh sb="1" eb="2">
      <t>カイ</t>
    </rPh>
    <rPh sb="2" eb="5">
      <t>カンキャクセキ</t>
    </rPh>
    <rPh sb="9" eb="10">
      <t>カイ</t>
    </rPh>
    <rPh sb="14" eb="15">
      <t>イ</t>
    </rPh>
    <rPh sb="16" eb="17">
      <t>グチ</t>
    </rPh>
    <rPh sb="23" eb="25">
      <t>サツエイ</t>
    </rPh>
    <rPh sb="26" eb="27">
      <t>フク</t>
    </rPh>
    <rPh sb="29" eb="31">
      <t>フカ</t>
    </rPh>
    <phoneticPr fontId="4"/>
  </si>
  <si>
    <t>観戦・撮影場所</t>
    <rPh sb="0" eb="2">
      <t>カンセン</t>
    </rPh>
    <rPh sb="3" eb="5">
      <t>サツエイ</t>
    </rPh>
    <rPh sb="5" eb="7">
      <t>バショ</t>
    </rPh>
    <phoneticPr fontId="4"/>
  </si>
  <si>
    <t>ドリーム</t>
    <phoneticPr fontId="4"/>
  </si>
  <si>
    <t>⑥　 71、76の試合は、リーグ戦の結果を適用する。</t>
    <phoneticPr fontId="4"/>
  </si>
  <si>
    <t>　 10位～12位枠は、試合No77、78、79で勝ちチームによる抽選。</t>
    <phoneticPr fontId="4"/>
  </si>
  <si>
    <t>開場時間　９：００～１８：００</t>
    <phoneticPr fontId="4"/>
  </si>
  <si>
    <t>準備チーム</t>
    <phoneticPr fontId="4"/>
  </si>
  <si>
    <t>前日準備済み</t>
    <rPh sb="0" eb="2">
      <t>ゼンジツ</t>
    </rPh>
    <rPh sb="2" eb="5">
      <t>ジュンビスミ</t>
    </rPh>
    <phoneticPr fontId="4"/>
  </si>
  <si>
    <t>１０月１２日（土） 豊橋市総合体育館メイン</t>
    <rPh sb="2" eb="3">
      <t>ガツ</t>
    </rPh>
    <rPh sb="5" eb="6">
      <t>ニチ</t>
    </rPh>
    <rPh sb="7" eb="8">
      <t>ド</t>
    </rPh>
    <phoneticPr fontId="4"/>
  </si>
  <si>
    <t>１０月１３日（日）　豊橋総合体育館メイン</t>
    <rPh sb="2" eb="3">
      <t>ガツ</t>
    </rPh>
    <rPh sb="5" eb="6">
      <t>ニチ</t>
    </rPh>
    <rPh sb="7" eb="8">
      <t>ヒ</t>
    </rPh>
    <rPh sb="10" eb="12">
      <t>トヨハシ</t>
    </rPh>
    <rPh sb="12" eb="17">
      <t>ソウゴウタイイクカン</t>
    </rPh>
    <phoneticPr fontId="4"/>
  </si>
  <si>
    <t>片付けチーム　最終ゲームのチーム</t>
    <rPh sb="7" eb="9">
      <t>サイシュウ</t>
    </rPh>
    <phoneticPr fontId="4"/>
  </si>
  <si>
    <t>Ｕ１２</t>
    <phoneticPr fontId="4"/>
  </si>
  <si>
    <t>－</t>
    <phoneticPr fontId="5"/>
  </si>
  <si>
    <t>U12</t>
  </si>
  <si>
    <t>U12</t>
    <phoneticPr fontId="4"/>
  </si>
  <si>
    <t>B戦は行いません</t>
    <rPh sb="1" eb="2">
      <t>セン</t>
    </rPh>
    <rPh sb="3" eb="4">
      <t>オコナ</t>
    </rPh>
    <phoneticPr fontId="4"/>
  </si>
  <si>
    <t>U12.</t>
  </si>
  <si>
    <t>86負け</t>
    <phoneticPr fontId="4"/>
  </si>
  <si>
    <t>85負け</t>
    <phoneticPr fontId="4"/>
  </si>
  <si>
    <t>83負け</t>
    <phoneticPr fontId="4"/>
  </si>
  <si>
    <t>１１月10日（日）</t>
    <rPh sb="2" eb="3">
      <t>ガツ</t>
    </rPh>
    <rPh sb="5" eb="6">
      <t>ニチ</t>
    </rPh>
    <rPh sb="7" eb="8">
      <t>ヒ</t>
    </rPh>
    <phoneticPr fontId="4"/>
  </si>
  <si>
    <t>西部キッズ</t>
  </si>
  <si>
    <t>吉田方</t>
    <phoneticPr fontId="4"/>
  </si>
  <si>
    <t>西尾</t>
    <phoneticPr fontId="4"/>
  </si>
  <si>
    <t>岡崎</t>
    <phoneticPr fontId="4"/>
  </si>
  <si>
    <t>大清水</t>
    <phoneticPr fontId="4"/>
  </si>
  <si>
    <t>安城</t>
    <phoneticPr fontId="4"/>
  </si>
  <si>
    <t>KBC高浜</t>
    <phoneticPr fontId="4"/>
  </si>
  <si>
    <t>足助</t>
    <phoneticPr fontId="4"/>
  </si>
  <si>
    <t>駐車場台数制限　＝　チーム７台まで（コーチも含みます。）</t>
    <rPh sb="14" eb="15">
      <t>ダイ</t>
    </rPh>
    <rPh sb="22" eb="23">
      <t>フク</t>
    </rPh>
    <phoneticPr fontId="4"/>
  </si>
  <si>
    <t>・</t>
    <phoneticPr fontId="4"/>
  </si>
  <si>
    <t>駐車場台数制限　＝　チーム5台まで（コーチも含みます。）</t>
    <phoneticPr fontId="4"/>
  </si>
  <si>
    <t>駐車場台数制限　＝　チーム8台まで（コーチも含みます。）</t>
    <phoneticPr fontId="4"/>
  </si>
  <si>
    <t>駐車場台数制限　＝　チーム6台まで（コーチも含みます。）</t>
    <rPh sb="14" eb="15">
      <t>ダイ</t>
    </rPh>
    <rPh sb="22" eb="23">
      <t>フク</t>
    </rPh>
    <phoneticPr fontId="4"/>
  </si>
  <si>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rFont val="BIZ UDPゴシック"/>
        <family val="3"/>
        <charset val="128"/>
      </rPr>
      <t>　Zelo</t>
    </r>
    <rPh sb="0" eb="2">
      <t>アスケ</t>
    </rPh>
    <phoneticPr fontId="4"/>
  </si>
  <si>
    <t>最終試合のチーム　　</t>
    <phoneticPr fontId="4"/>
  </si>
  <si>
    <r>
      <t>デジタイマー・オフィシャルセット　　</t>
    </r>
    <r>
      <rPr>
        <u/>
        <sz val="11"/>
        <color rgb="FFFF0000"/>
        <rFont val="BIZ UDPゴシック"/>
        <family val="3"/>
        <charset val="128"/>
      </rPr>
      <t>足助</t>
    </r>
    <r>
      <rPr>
        <sz val="11"/>
        <rFont val="BIZ UDPゴシック"/>
        <family val="3"/>
        <charset val="128"/>
      </rPr>
      <t>　Zelo</t>
    </r>
    <phoneticPr fontId="4"/>
  </si>
  <si>
    <t>豊川南部</t>
    <phoneticPr fontId="4"/>
  </si>
  <si>
    <t>駐車場台数制限　＝　チーム10台まで（コーチも含みます。）</t>
    <phoneticPr fontId="4"/>
  </si>
  <si>
    <t>高嶺</t>
  </si>
  <si>
    <r>
      <t>豊橋北部</t>
    </r>
    <r>
      <rPr>
        <sz val="11"/>
        <color rgb="FFFF0000"/>
        <rFont val="BIZ UDPゴシック"/>
        <family val="3"/>
        <charset val="128"/>
      </rPr>
      <t>　　</t>
    </r>
    <r>
      <rPr>
        <u/>
        <sz val="11"/>
        <color rgb="FFFF0000"/>
        <rFont val="BIZ UDPゴシック"/>
        <family val="3"/>
        <charset val="128"/>
      </rPr>
      <t>二川</t>
    </r>
    <rPh sb="6" eb="8">
      <t>フタガワ</t>
    </rPh>
    <phoneticPr fontId="4"/>
  </si>
  <si>
    <t>AコートはB戦を行いません</t>
    <rPh sb="6" eb="7">
      <t>セン</t>
    </rPh>
    <rPh sb="8" eb="9">
      <t>オコナ</t>
    </rPh>
    <phoneticPr fontId="4"/>
  </si>
  <si>
    <t>交流戦①</t>
    <rPh sb="0" eb="3">
      <t>コウリュウセン</t>
    </rPh>
    <phoneticPr fontId="4"/>
  </si>
  <si>
    <r>
      <rPr>
        <u/>
        <sz val="11"/>
        <color rgb="FFFF0000"/>
        <rFont val="ＭＳ Ｐゴシック"/>
        <family val="3"/>
        <charset val="128"/>
      </rPr>
      <t>８２</t>
    </r>
    <r>
      <rPr>
        <sz val="11"/>
        <color theme="1"/>
        <rFont val="ＭＳ Ｐゴシック"/>
        <family val="3"/>
        <charset val="128"/>
      </rPr>
      <t>番　「３部Ａ５位　or　３部Ｂ５位」　について</t>
    </r>
    <rPh sb="2" eb="3">
      <t>バン</t>
    </rPh>
    <phoneticPr fontId="4"/>
  </si>
  <si>
    <t>交流戦②</t>
    <rPh sb="0" eb="3">
      <t>コウリュウセン</t>
    </rPh>
    <phoneticPr fontId="4"/>
  </si>
  <si>
    <t>交流戦③</t>
    <rPh sb="0" eb="3">
      <t>コウリュウセン</t>
    </rPh>
    <phoneticPr fontId="4"/>
  </si>
  <si>
    <t>交流戦④</t>
    <rPh sb="0" eb="3">
      <t>コウリュウセン</t>
    </rPh>
    <phoneticPr fontId="4"/>
  </si>
  <si>
    <t>双方照らし合わせて、下記の順番にて高い方が８２番へ進む</t>
    <rPh sb="0" eb="2">
      <t>ソウホウ</t>
    </rPh>
    <rPh sb="2" eb="3">
      <t>テ</t>
    </rPh>
    <rPh sb="5" eb="6">
      <t>ア</t>
    </rPh>
    <rPh sb="10" eb="12">
      <t>カキ</t>
    </rPh>
    <rPh sb="13" eb="15">
      <t>ジュンバン</t>
    </rPh>
    <rPh sb="17" eb="18">
      <t>タカ</t>
    </rPh>
    <rPh sb="19" eb="20">
      <t>ホウ</t>
    </rPh>
    <rPh sb="23" eb="24">
      <t>バン</t>
    </rPh>
    <rPh sb="25" eb="26">
      <t>スス</t>
    </rPh>
    <phoneticPr fontId="4"/>
  </si>
  <si>
    <t>①勝ち点　②得失点差　③総得点　※５試合</t>
    <rPh sb="18" eb="20">
      <t>シアイ</t>
    </rPh>
    <phoneticPr fontId="4"/>
  </si>
  <si>
    <t>準備チーム（８：３０集合）　　二川　豊川</t>
    <rPh sb="15" eb="17">
      <t>フタガワ</t>
    </rPh>
    <rPh sb="18" eb="20">
      <t>トヨカワ</t>
    </rPh>
    <phoneticPr fontId="4"/>
  </si>
  <si>
    <r>
      <t>足助　</t>
    </r>
    <r>
      <rPr>
        <u/>
        <sz val="11"/>
        <color rgb="FFFF0000"/>
        <rFont val="BIZ UDPゴシック"/>
        <family val="3"/>
        <charset val="128"/>
      </rPr>
      <t>足助</t>
    </r>
    <rPh sb="0" eb="2">
      <t>アスケ</t>
    </rPh>
    <rPh sb="3" eb="5">
      <t>アスケ</t>
    </rPh>
    <phoneticPr fontId="4"/>
  </si>
  <si>
    <t>片付けチーム　次日もあるため片付けありません　</t>
    <phoneticPr fontId="4"/>
  </si>
  <si>
    <t>Cコート</t>
    <phoneticPr fontId="4"/>
  </si>
  <si>
    <t>Dコート</t>
    <phoneticPr fontId="4"/>
  </si>
  <si>
    <t>アップ開始時間　9:00～</t>
    <phoneticPr fontId="4"/>
  </si>
  <si>
    <t>11月１７日、１１月２４日</t>
    <rPh sb="2" eb="3">
      <t>ガツ</t>
    </rPh>
    <rPh sb="5" eb="6">
      <t>ニチ</t>
    </rPh>
    <rPh sb="9" eb="10">
      <t>ツキ</t>
    </rPh>
    <rPh sb="12" eb="13">
      <t>ニチ</t>
    </rPh>
    <phoneticPr fontId="4"/>
  </si>
  <si>
    <t>女子 「3部チーム、OPチーム交流戦」</t>
    <rPh sb="5" eb="6">
      <t>ブ</t>
    </rPh>
    <rPh sb="15" eb="18">
      <t>コウリュウセン</t>
    </rPh>
    <phoneticPr fontId="4"/>
  </si>
  <si>
    <t>女子OPリーグ(前期リーグ不参加チーム）</t>
    <rPh sb="0" eb="2">
      <t>ジョシ</t>
    </rPh>
    <rPh sb="8" eb="10">
      <t>ゼンキ</t>
    </rPh>
    <rPh sb="13" eb="16">
      <t>フサンカ</t>
    </rPh>
    <phoneticPr fontId="5"/>
  </si>
  <si>
    <t>『 注　意　事　項 』　　【豊橋総合体育館】</t>
    <rPh sb="2" eb="3">
      <t>チュウ</t>
    </rPh>
    <rPh sb="4" eb="5">
      <t>イ</t>
    </rPh>
    <rPh sb="6" eb="7">
      <t>コト</t>
    </rPh>
    <rPh sb="8" eb="9">
      <t>コウ</t>
    </rPh>
    <rPh sb="14" eb="16">
      <t>トヨハシ</t>
    </rPh>
    <rPh sb="16" eb="18">
      <t>ソウゴウ</t>
    </rPh>
    <rPh sb="18" eb="21">
      <t>タイイクカン</t>
    </rPh>
    <phoneticPr fontId="5"/>
  </si>
  <si>
    <t>観客席</t>
    <rPh sb="0" eb="3">
      <t>カンキャクセキ</t>
    </rPh>
    <phoneticPr fontId="4"/>
  </si>
  <si>
    <t>アップ場所</t>
    <rPh sb="3" eb="5">
      <t>バショ</t>
    </rPh>
    <phoneticPr fontId="4"/>
  </si>
  <si>
    <t>敷地内とし小声ならばOK</t>
    <rPh sb="0" eb="3">
      <t>シキチナイ</t>
    </rPh>
    <rPh sb="5" eb="7">
      <t>コゴエ</t>
    </rPh>
    <phoneticPr fontId="4"/>
  </si>
  <si>
    <t>レンガ歩行路のところはご遠慮ください。</t>
    <rPh sb="3" eb="6">
      <t>ホコウロ</t>
    </rPh>
    <rPh sb="12" eb="14">
      <t>エンリョ</t>
    </rPh>
    <phoneticPr fontId="4"/>
  </si>
  <si>
    <t>持ち帰る（ペットボトル、空き缶なども）</t>
    <rPh sb="0" eb="1">
      <t>モ</t>
    </rPh>
    <rPh sb="2" eb="3">
      <t>カエ</t>
    </rPh>
    <rPh sb="12" eb="13">
      <t>ア</t>
    </rPh>
    <rPh sb="14" eb="15">
      <t>カン</t>
    </rPh>
    <phoneticPr fontId="4"/>
  </si>
  <si>
    <t>前席1～2列目は応援席とします</t>
    <rPh sb="0" eb="2">
      <t>ゼンセキ</t>
    </rPh>
    <rPh sb="5" eb="6">
      <t>レツ</t>
    </rPh>
    <rPh sb="6" eb="7">
      <t>メ</t>
    </rPh>
    <rPh sb="8" eb="11">
      <t>オウエンセキ</t>
    </rPh>
    <phoneticPr fontId="4"/>
  </si>
  <si>
    <t>⑧</t>
    <phoneticPr fontId="4"/>
  </si>
  <si>
    <t>B戦の審判は、レフリーシャツを着用のこと。</t>
    <rPh sb="1" eb="2">
      <t>セン</t>
    </rPh>
    <rPh sb="3" eb="5">
      <t>シンパン</t>
    </rPh>
    <rPh sb="15" eb="17">
      <t>チャクヨウ</t>
    </rPh>
    <phoneticPr fontId="4"/>
  </si>
  <si>
    <t>B戦出場選手は、ベンチ入り選手とし、尚且つユニホームを着用していること。　※ビブスは不可</t>
    <rPh sb="1" eb="2">
      <t>セン</t>
    </rPh>
    <rPh sb="2" eb="6">
      <t>シュツジョウセンシュ</t>
    </rPh>
    <rPh sb="18" eb="20">
      <t>ナオカ</t>
    </rPh>
    <rPh sb="27" eb="29">
      <t>チャクヨウ</t>
    </rPh>
    <rPh sb="42" eb="44">
      <t>フカ</t>
    </rPh>
    <phoneticPr fontId="4"/>
  </si>
  <si>
    <t>知立</t>
    <phoneticPr fontId="4"/>
  </si>
  <si>
    <t>知立</t>
    <phoneticPr fontId="4"/>
  </si>
  <si>
    <t>刈谷東</t>
    <phoneticPr fontId="4"/>
  </si>
  <si>
    <t>豊橋北部</t>
    <phoneticPr fontId="4"/>
  </si>
  <si>
    <t>知立</t>
    <phoneticPr fontId="4"/>
  </si>
  <si>
    <t>大清水</t>
    <phoneticPr fontId="4"/>
  </si>
  <si>
    <t>豊橋北部</t>
    <phoneticPr fontId="4"/>
  </si>
  <si>
    <t>敷地内のみ</t>
    <rPh sb="0" eb="3">
      <t>シキチナイ</t>
    </rPh>
    <phoneticPr fontId="4"/>
  </si>
  <si>
    <t>近隣の公園もしくは敷地内とし小声ならばOK</t>
    <rPh sb="0" eb="2">
      <t>キンリン</t>
    </rPh>
    <rPh sb="3" eb="5">
      <t>コウエン</t>
    </rPh>
    <rPh sb="9" eb="12">
      <t>シキチナイ</t>
    </rPh>
    <rPh sb="14" eb="16">
      <t>コゴエ</t>
    </rPh>
    <phoneticPr fontId="4"/>
  </si>
  <si>
    <t>駐車場台数制限　＝　チーム6台まで（コーチも含みます。）</t>
    <phoneticPr fontId="4"/>
  </si>
  <si>
    <t>駐車場台数制限　＝　チーム7台まで（コーチも含みます。）</t>
    <phoneticPr fontId="4"/>
  </si>
  <si>
    <t>ゲーム終了後はB戦が可能です。（実施はブロック戦、交流リーグのみとし、順位決定リーグやプレーオフでは行わない）</t>
    <rPh sb="3" eb="6">
      <t>シュウリョウゴ</t>
    </rPh>
    <rPh sb="8" eb="9">
      <t>セン</t>
    </rPh>
    <rPh sb="10" eb="12">
      <t>カノウ</t>
    </rPh>
    <rPh sb="16" eb="18">
      <t>ジッシ</t>
    </rPh>
    <rPh sb="23" eb="24">
      <t>セン</t>
    </rPh>
    <rPh sb="25" eb="27">
      <t>コウリュウ</t>
    </rPh>
    <rPh sb="35" eb="37">
      <t>ジュンイ</t>
    </rPh>
    <rPh sb="37" eb="39">
      <t>ケッテイ</t>
    </rPh>
    <rPh sb="50" eb="51">
      <t>オコナ</t>
    </rPh>
    <phoneticPr fontId="4"/>
  </si>
  <si>
    <t>駐車場台数制限　＝　チーム8台まで（コーチも含みます。）</t>
    <rPh sb="14" eb="15">
      <t>ダイ</t>
    </rPh>
    <rPh sb="22" eb="23">
      <t>フク</t>
    </rPh>
    <phoneticPr fontId="4"/>
  </si>
  <si>
    <r>
      <t>デジタイマー・オフィシャルセット　　足助　</t>
    </r>
    <r>
      <rPr>
        <u/>
        <sz val="11"/>
        <color rgb="FFFF0000"/>
        <rFont val="BIZ UDPゴシック"/>
        <family val="3"/>
        <charset val="128"/>
      </rPr>
      <t>西尾</t>
    </r>
    <phoneticPr fontId="4"/>
  </si>
  <si>
    <r>
      <t>デジタイマー・オフィシャルセット　　</t>
    </r>
    <r>
      <rPr>
        <u/>
        <sz val="11"/>
        <color rgb="FFFF0000"/>
        <rFont val="BIZ UDPゴシック"/>
        <family val="3"/>
        <charset val="128"/>
      </rPr>
      <t>豊橋北部</t>
    </r>
    <r>
      <rPr>
        <sz val="11"/>
        <rFont val="BIZ UDPゴシック"/>
        <family val="3"/>
        <charset val="128"/>
      </rPr>
      <t>　　大清水</t>
    </r>
    <phoneticPr fontId="4"/>
  </si>
  <si>
    <r>
      <t>デジタイマー・オフィシャルセット　　　</t>
    </r>
    <r>
      <rPr>
        <u/>
        <sz val="11"/>
        <color rgb="FFFF0000"/>
        <rFont val="BIZ UDPゴシック"/>
        <family val="3"/>
        <charset val="128"/>
      </rPr>
      <t>豊川</t>
    </r>
    <phoneticPr fontId="4"/>
  </si>
  <si>
    <t>PT</t>
    <phoneticPr fontId="4"/>
  </si>
  <si>
    <t>PT</t>
    <phoneticPr fontId="4"/>
  </si>
  <si>
    <t>PT</t>
    <phoneticPr fontId="4"/>
  </si>
  <si>
    <r>
      <t>準備チーム（８：３０集合）　</t>
    </r>
    <r>
      <rPr>
        <u/>
        <sz val="11"/>
        <color rgb="FFFF0000"/>
        <rFont val="BIZ UDPゴシック"/>
        <family val="3"/>
        <charset val="128"/>
      </rPr>
      <t>めだか</t>
    </r>
    <r>
      <rPr>
        <sz val="11"/>
        <rFont val="BIZ UDPゴシック"/>
        <family val="3"/>
        <charset val="128"/>
      </rPr>
      <t>　西部キッズ</t>
    </r>
    <rPh sb="18" eb="20">
      <t>セイブ</t>
    </rPh>
    <phoneticPr fontId="4"/>
  </si>
  <si>
    <t>駐車場台数制限　＝　台数制限無し(出来るだけ乗り合わせをお願いします)</t>
    <rPh sb="10" eb="14">
      <t>ダイスウセイゲン</t>
    </rPh>
    <rPh sb="14" eb="15">
      <t>ナ</t>
    </rPh>
    <rPh sb="17" eb="19">
      <t>デキ</t>
    </rPh>
    <rPh sb="22" eb="23">
      <t>ノ</t>
    </rPh>
    <rPh sb="24" eb="25">
      <t>ア</t>
    </rPh>
    <rPh sb="29" eb="30">
      <t>ネガ</t>
    </rPh>
    <phoneticPr fontId="4"/>
  </si>
  <si>
    <r>
      <t>デジタイマー　石巻　豊橋北部　</t>
    </r>
    <r>
      <rPr>
        <sz val="11"/>
        <color rgb="FF0070C0"/>
        <rFont val="BIZ UDPゴシック"/>
        <family val="3"/>
        <charset val="128"/>
      </rPr>
      <t>東三河2台</t>
    </r>
    <rPh sb="7" eb="9">
      <t>イシマキ</t>
    </rPh>
    <rPh sb="10" eb="14">
      <t>トヨハシホクブ</t>
    </rPh>
    <rPh sb="15" eb="18">
      <t>ヒガシミカワ</t>
    </rPh>
    <rPh sb="19" eb="20">
      <t>ダイ</t>
    </rPh>
    <phoneticPr fontId="4"/>
  </si>
  <si>
    <r>
      <t>デジタイマー・オフィシャルセット　　吉田方　</t>
    </r>
    <r>
      <rPr>
        <u/>
        <sz val="11"/>
        <color rgb="FFFF0000"/>
        <rFont val="BIZ UDPゴシック"/>
        <family val="3"/>
        <charset val="128"/>
      </rPr>
      <t>FINS</t>
    </r>
    <rPh sb="18" eb="21">
      <t>ヨシダガタ</t>
    </rPh>
    <phoneticPr fontId="4"/>
  </si>
  <si>
    <t>デジタイマー・オフィシャルセット　　豊川　二川</t>
    <rPh sb="21" eb="23">
      <t>フタガワ</t>
    </rPh>
    <phoneticPr fontId="4"/>
  </si>
  <si>
    <r>
      <t>準備チーム（13：00集合）　　</t>
    </r>
    <r>
      <rPr>
        <u/>
        <sz val="11"/>
        <color rgb="FFFF0000"/>
        <rFont val="BIZ UDPゴシック"/>
        <family val="3"/>
        <charset val="128"/>
      </rPr>
      <t>豊川</t>
    </r>
    <r>
      <rPr>
        <sz val="11"/>
        <rFont val="BIZ UDPゴシック"/>
        <family val="3"/>
        <charset val="128"/>
      </rPr>
      <t>　</t>
    </r>
    <rPh sb="16" eb="18">
      <t>トヨカワ</t>
    </rPh>
    <phoneticPr fontId="4"/>
  </si>
  <si>
    <r>
      <t>デジタイマー・オフィシャルセット　　</t>
    </r>
    <r>
      <rPr>
        <u/>
        <sz val="11"/>
        <color rgb="FFFF0000"/>
        <rFont val="BIZ UDPゴシック"/>
        <family val="3"/>
        <charset val="128"/>
      </rPr>
      <t>めだか</t>
    </r>
    <r>
      <rPr>
        <sz val="11"/>
        <color rgb="FFFF0000"/>
        <rFont val="BIZ UDPゴシック"/>
        <family val="3"/>
        <charset val="128"/>
      </rPr>
      <t>　</t>
    </r>
    <r>
      <rPr>
        <sz val="11"/>
        <rFont val="BIZ UDPゴシック"/>
        <family val="3"/>
        <charset val="128"/>
      </rPr>
      <t>西部キッズ</t>
    </r>
    <rPh sb="22" eb="24">
      <t>セイブ</t>
    </rPh>
    <phoneticPr fontId="4"/>
  </si>
  <si>
    <r>
      <t>デジタイマー　</t>
    </r>
    <r>
      <rPr>
        <u/>
        <sz val="11"/>
        <color rgb="FFFF0000"/>
        <rFont val="BIZ UDPゴシック"/>
        <family val="3"/>
        <charset val="128"/>
      </rPr>
      <t>大清水</t>
    </r>
    <r>
      <rPr>
        <sz val="11"/>
        <color rgb="FFFF0000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豊橋北部</t>
    </r>
    <r>
      <rPr>
        <sz val="11"/>
        <rFont val="BIZ UDPゴシック"/>
        <family val="3"/>
        <charset val="128"/>
      </rPr>
      <t>　</t>
    </r>
    <r>
      <rPr>
        <sz val="11"/>
        <color rgb="FF0070C0"/>
        <rFont val="BIZ UDPゴシック"/>
        <family val="3"/>
        <charset val="128"/>
      </rPr>
      <t>東三河2台</t>
    </r>
    <rPh sb="7" eb="10">
      <t>オオシミズ</t>
    </rPh>
    <rPh sb="11" eb="15">
      <t>トヨハシホクブ</t>
    </rPh>
    <rPh sb="16" eb="19">
      <t>ヒガシミカワ</t>
    </rPh>
    <rPh sb="20" eb="21">
      <t>ダイ</t>
    </rPh>
    <phoneticPr fontId="4"/>
  </si>
  <si>
    <t>駐車場台数制限　＝　台数制限無し(出来るだけ乗り合わせでお願いします）</t>
    <rPh sb="10" eb="14">
      <t>ダイスウセイゲン</t>
    </rPh>
    <rPh sb="14" eb="15">
      <t>ナ</t>
    </rPh>
    <rPh sb="17" eb="19">
      <t>デキ</t>
    </rPh>
    <rPh sb="22" eb="23">
      <t>ノ</t>
    </rPh>
    <rPh sb="24" eb="25">
      <t>ア</t>
    </rPh>
    <rPh sb="29" eb="30">
      <t>ネガ</t>
    </rPh>
    <phoneticPr fontId="4"/>
  </si>
  <si>
    <t>開場時間　9:00～18:00</t>
    <phoneticPr fontId="4"/>
  </si>
  <si>
    <t>１１月24日（日）</t>
    <rPh sb="2" eb="3">
      <t>ガツ</t>
    </rPh>
    <rPh sb="5" eb="6">
      <t>ニチ</t>
    </rPh>
    <rPh sb="7" eb="8">
      <t>ヒ</t>
    </rPh>
    <phoneticPr fontId="4"/>
  </si>
  <si>
    <r>
      <t>準備チーム（８：15集合）　　吉田方　</t>
    </r>
    <r>
      <rPr>
        <u/>
        <sz val="11"/>
        <color rgb="FFFF0000"/>
        <rFont val="BIZ UDPゴシック"/>
        <family val="3"/>
        <charset val="128"/>
      </rPr>
      <t>FINS</t>
    </r>
    <rPh sb="15" eb="18">
      <t>ヨシダガタ</t>
    </rPh>
    <phoneticPr fontId="4"/>
  </si>
  <si>
    <t>準備チーム（８：15集合）　　大清水</t>
    <rPh sb="15" eb="18">
      <t>オオシミズ</t>
    </rPh>
    <phoneticPr fontId="4"/>
  </si>
  <si>
    <t>準備チーム（８：15集合）　</t>
    <phoneticPr fontId="4"/>
  </si>
  <si>
    <t>開場時間　8：45～２１：００</t>
    <phoneticPr fontId="4"/>
  </si>
  <si>
    <t>アクアリーナの前はご遠慮ください。</t>
    <rPh sb="7" eb="8">
      <t>マエ</t>
    </rPh>
    <rPh sb="10" eb="12">
      <t>エンリョ</t>
    </rPh>
    <phoneticPr fontId="4"/>
  </si>
  <si>
    <t>アップ開始時間　9：00～</t>
    <phoneticPr fontId="4"/>
  </si>
  <si>
    <t>１１月３０日（土）　　美浜町総合体育館</t>
    <rPh sb="2" eb="3">
      <t>ガツ</t>
    </rPh>
    <rPh sb="5" eb="6">
      <t>ニチ</t>
    </rPh>
    <rPh sb="7" eb="8">
      <t>ド</t>
    </rPh>
    <rPh sb="11" eb="14">
      <t>ミハマチョウ</t>
    </rPh>
    <rPh sb="14" eb="19">
      <t>ソウゴウタイイクカン</t>
    </rPh>
    <phoneticPr fontId="4"/>
  </si>
  <si>
    <t>閉　会　式　・　抽　選　会</t>
    <rPh sb="0" eb="1">
      <t>ヘイ</t>
    </rPh>
    <rPh sb="2" eb="3">
      <t>カイ</t>
    </rPh>
    <rPh sb="4" eb="5">
      <t>シキ</t>
    </rPh>
    <rPh sb="8" eb="9">
      <t>チュウ</t>
    </rPh>
    <rPh sb="10" eb="11">
      <t>セン</t>
    </rPh>
    <rPh sb="12" eb="13">
      <t>カイ</t>
    </rPh>
    <phoneticPr fontId="4"/>
  </si>
  <si>
    <t>フロアーまたは２階観客席　※入り口での撮影はご遠慮ください。</t>
    <rPh sb="8" eb="9">
      <t>カイ</t>
    </rPh>
    <rPh sb="9" eb="12">
      <t>カンキャクセキ</t>
    </rPh>
    <rPh sb="14" eb="15">
      <t>イ</t>
    </rPh>
    <rPh sb="16" eb="17">
      <t>グチ</t>
    </rPh>
    <rPh sb="19" eb="21">
      <t>サツエイ</t>
    </rPh>
    <rPh sb="23" eb="25">
      <t>エンリョ</t>
    </rPh>
    <phoneticPr fontId="4"/>
  </si>
  <si>
    <t>78負け</t>
    <phoneticPr fontId="4"/>
  </si>
  <si>
    <t>81負け</t>
    <phoneticPr fontId="4"/>
  </si>
  <si>
    <t>80負け</t>
    <phoneticPr fontId="4"/>
  </si>
  <si>
    <t>×</t>
    <phoneticPr fontId="4"/>
  </si>
  <si>
    <t>23-42</t>
    <phoneticPr fontId="4"/>
  </si>
  <si>
    <t>42-23</t>
    <phoneticPr fontId="4"/>
  </si>
  <si>
    <t>○</t>
    <phoneticPr fontId="4"/>
  </si>
  <si>
    <t>31-28</t>
    <phoneticPr fontId="4"/>
  </si>
  <si>
    <t>28-31</t>
    <phoneticPr fontId="4"/>
  </si>
  <si>
    <t>40-45</t>
    <phoneticPr fontId="4"/>
  </si>
  <si>
    <t>45-40</t>
    <phoneticPr fontId="4"/>
  </si>
  <si>
    <t>18-51</t>
    <phoneticPr fontId="4"/>
  </si>
  <si>
    <t>51-18</t>
    <phoneticPr fontId="4"/>
  </si>
  <si>
    <t>37-44</t>
    <phoneticPr fontId="4"/>
  </si>
  <si>
    <t>44-37</t>
    <phoneticPr fontId="4"/>
  </si>
  <si>
    <t>35-48</t>
    <phoneticPr fontId="4"/>
  </si>
  <si>
    <t>48-35</t>
    <phoneticPr fontId="4"/>
  </si>
  <si>
    <t>23-39</t>
    <phoneticPr fontId="4"/>
  </si>
  <si>
    <t>39-23</t>
    <phoneticPr fontId="4"/>
  </si>
  <si>
    <t>73-13</t>
    <phoneticPr fontId="4"/>
  </si>
  <si>
    <t>13-73</t>
    <phoneticPr fontId="4"/>
  </si>
  <si>
    <t>22-39</t>
    <phoneticPr fontId="4"/>
  </si>
  <si>
    <t>39-22</t>
    <phoneticPr fontId="4"/>
  </si>
  <si>
    <t>16-67</t>
    <phoneticPr fontId="4"/>
  </si>
  <si>
    <t>67-16</t>
    <phoneticPr fontId="4"/>
  </si>
  <si>
    <t>31-34</t>
    <phoneticPr fontId="4"/>
  </si>
  <si>
    <t>34-31</t>
    <phoneticPr fontId="4"/>
  </si>
  <si>
    <t>44-26</t>
    <phoneticPr fontId="4"/>
  </si>
  <si>
    <t>26-44</t>
    <phoneticPr fontId="4"/>
  </si>
  <si>
    <t>21-18</t>
    <phoneticPr fontId="4"/>
  </si>
  <si>
    <t>18-21</t>
    <phoneticPr fontId="4"/>
  </si>
  <si>
    <t>43-41</t>
    <phoneticPr fontId="4"/>
  </si>
  <si>
    <t>41-43</t>
    <phoneticPr fontId="4"/>
  </si>
  <si>
    <t>9-92</t>
    <phoneticPr fontId="4"/>
  </si>
  <si>
    <t>92-9</t>
    <phoneticPr fontId="4"/>
  </si>
  <si>
    <t>31-63</t>
    <phoneticPr fontId="4"/>
  </si>
  <si>
    <t>63-31</t>
    <phoneticPr fontId="4"/>
  </si>
  <si>
    <t>74-4</t>
    <phoneticPr fontId="4"/>
  </si>
  <si>
    <t>4-74</t>
    <phoneticPr fontId="4"/>
  </si>
  <si>
    <t>34-47</t>
    <phoneticPr fontId="4"/>
  </si>
  <si>
    <t>47-34</t>
    <phoneticPr fontId="4"/>
  </si>
  <si>
    <t>42-17</t>
    <phoneticPr fontId="4"/>
  </si>
  <si>
    <t>17-42</t>
    <phoneticPr fontId="4"/>
  </si>
  <si>
    <t>35-43</t>
    <phoneticPr fontId="4"/>
  </si>
  <si>
    <t>43-35</t>
    <phoneticPr fontId="4"/>
  </si>
  <si>
    <t>27-39</t>
    <phoneticPr fontId="4"/>
  </si>
  <si>
    <t>39-27</t>
    <phoneticPr fontId="4"/>
  </si>
  <si>
    <t>24-15</t>
    <phoneticPr fontId="4"/>
  </si>
  <si>
    <t>15-24</t>
    <phoneticPr fontId="4"/>
  </si>
  <si>
    <t>40-23</t>
    <phoneticPr fontId="4"/>
  </si>
  <si>
    <t>23-40</t>
    <phoneticPr fontId="4"/>
  </si>
  <si>
    <t>23-67</t>
    <phoneticPr fontId="4"/>
  </si>
  <si>
    <t>67-23</t>
    <phoneticPr fontId="4"/>
  </si>
  <si>
    <t>42-24</t>
    <phoneticPr fontId="4"/>
  </si>
  <si>
    <t>24-42</t>
    <phoneticPr fontId="4"/>
  </si>
  <si>
    <t>20-0</t>
    <phoneticPr fontId="4"/>
  </si>
  <si>
    <t>0-20</t>
    <phoneticPr fontId="4"/>
  </si>
  <si>
    <t>●</t>
    <phoneticPr fontId="4"/>
  </si>
  <si>
    <t>43-29</t>
    <phoneticPr fontId="4"/>
  </si>
  <si>
    <t>29-43</t>
    <phoneticPr fontId="4"/>
  </si>
  <si>
    <t>11-34</t>
    <phoneticPr fontId="4"/>
  </si>
  <si>
    <t>34-11</t>
    <phoneticPr fontId="4"/>
  </si>
  <si>
    <t>50-31</t>
    <phoneticPr fontId="4"/>
  </si>
  <si>
    <t>31-50</t>
    <phoneticPr fontId="4"/>
  </si>
  <si>
    <t>23-51</t>
    <phoneticPr fontId="4"/>
  </si>
  <si>
    <t>51-23</t>
    <phoneticPr fontId="4"/>
  </si>
  <si>
    <t>30-36</t>
    <phoneticPr fontId="4"/>
  </si>
  <si>
    <t>36-30</t>
    <phoneticPr fontId="4"/>
  </si>
  <si>
    <t>36-29</t>
    <phoneticPr fontId="4"/>
  </si>
  <si>
    <t>29-36</t>
    <phoneticPr fontId="4"/>
  </si>
  <si>
    <t>33-34</t>
    <phoneticPr fontId="4"/>
  </si>
  <si>
    <t>34-33</t>
    <phoneticPr fontId="4"/>
  </si>
  <si>
    <t>32-55</t>
    <phoneticPr fontId="4"/>
  </si>
  <si>
    <t>55-32</t>
    <phoneticPr fontId="4"/>
  </si>
  <si>
    <t>37-42</t>
    <phoneticPr fontId="4"/>
  </si>
  <si>
    <t>42-37</t>
    <phoneticPr fontId="4"/>
  </si>
  <si>
    <t>22-59</t>
    <phoneticPr fontId="4"/>
  </si>
  <si>
    <t>59-22</t>
    <phoneticPr fontId="4"/>
  </si>
  <si>
    <t>24-31</t>
    <phoneticPr fontId="4"/>
  </si>
  <si>
    <t>31-24</t>
    <phoneticPr fontId="4"/>
  </si>
  <si>
    <t>31-42</t>
    <phoneticPr fontId="4"/>
  </si>
  <si>
    <t>42-31</t>
    <phoneticPr fontId="4"/>
  </si>
  <si>
    <t>30-28</t>
    <phoneticPr fontId="4"/>
  </si>
  <si>
    <t>28-30</t>
    <phoneticPr fontId="4"/>
  </si>
  <si>
    <t>59-16</t>
    <phoneticPr fontId="4"/>
  </si>
  <si>
    <t>16-59</t>
    <phoneticPr fontId="4"/>
  </si>
  <si>
    <t>36-19</t>
    <phoneticPr fontId="4"/>
  </si>
  <si>
    <t>19-36</t>
    <phoneticPr fontId="4"/>
  </si>
  <si>
    <t>49-31</t>
    <phoneticPr fontId="4"/>
  </si>
  <si>
    <t>31-49</t>
    <phoneticPr fontId="4"/>
  </si>
  <si>
    <t>48-18</t>
    <phoneticPr fontId="4"/>
  </si>
  <si>
    <t>18-48</t>
    <phoneticPr fontId="4"/>
  </si>
  <si>
    <t>41-56</t>
    <phoneticPr fontId="4"/>
  </si>
  <si>
    <t>56-41</t>
    <phoneticPr fontId="4"/>
  </si>
  <si>
    <t>14-54</t>
    <phoneticPr fontId="4"/>
  </si>
  <si>
    <t>54-14</t>
    <phoneticPr fontId="4"/>
  </si>
  <si>
    <t>70-8</t>
    <phoneticPr fontId="4"/>
  </si>
  <si>
    <t>8-70</t>
    <phoneticPr fontId="4"/>
  </si>
  <si>
    <t>43-21</t>
    <phoneticPr fontId="4"/>
  </si>
  <si>
    <t>21-43</t>
    <phoneticPr fontId="4"/>
  </si>
  <si>
    <t>25-27</t>
    <phoneticPr fontId="4"/>
  </si>
  <si>
    <t>27-25</t>
    <phoneticPr fontId="4"/>
  </si>
  <si>
    <t>28-60</t>
    <phoneticPr fontId="4"/>
  </si>
  <si>
    <t>60-28</t>
    <phoneticPr fontId="4"/>
  </si>
  <si>
    <t>44-23</t>
    <phoneticPr fontId="4"/>
  </si>
  <si>
    <t>23-44</t>
    <phoneticPr fontId="4"/>
  </si>
  <si>
    <t>26-47</t>
    <phoneticPr fontId="4"/>
  </si>
  <si>
    <t>47-26</t>
    <phoneticPr fontId="4"/>
  </si>
  <si>
    <t>29-33</t>
    <phoneticPr fontId="4"/>
  </si>
  <si>
    <t>33-29</t>
    <phoneticPr fontId="4"/>
  </si>
  <si>
    <t>17-37</t>
    <phoneticPr fontId="4"/>
  </si>
  <si>
    <t>37-17</t>
    <phoneticPr fontId="4"/>
  </si>
  <si>
    <t>19-44</t>
    <phoneticPr fontId="4"/>
  </si>
  <si>
    <t>44-19</t>
    <phoneticPr fontId="4"/>
  </si>
  <si>
    <t>89-4</t>
    <phoneticPr fontId="4"/>
  </si>
  <si>
    <t>27-58</t>
    <phoneticPr fontId="4"/>
  </si>
  <si>
    <t>58-27</t>
    <phoneticPr fontId="4"/>
  </si>
  <si>
    <t>59-7</t>
    <phoneticPr fontId="4"/>
  </si>
  <si>
    <t>7-59</t>
    <phoneticPr fontId="4"/>
  </si>
  <si>
    <t>4-89</t>
    <phoneticPr fontId="4"/>
  </si>
  <si>
    <t>●</t>
    <phoneticPr fontId="4"/>
  </si>
  <si>
    <t>●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</si>
  <si>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</si>
  <si>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</si>
  <si>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</si>
  <si>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</si>
  <si>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</si>
  <si>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●</t>
    <phoneticPr fontId="4"/>
  </si>
  <si>
    <t>39-31</t>
    <phoneticPr fontId="4"/>
  </si>
  <si>
    <t>31-39</t>
    <phoneticPr fontId="4"/>
  </si>
  <si>
    <t>●</t>
    <phoneticPr fontId="4"/>
  </si>
  <si>
    <t>○</t>
    <phoneticPr fontId="4"/>
  </si>
  <si>
    <t>41-24</t>
    <phoneticPr fontId="4"/>
  </si>
  <si>
    <t>24-41</t>
    <phoneticPr fontId="4"/>
  </si>
  <si>
    <t>●</t>
    <phoneticPr fontId="4"/>
  </si>
  <si>
    <t>●</t>
    <phoneticPr fontId="4"/>
  </si>
  <si>
    <t>○</t>
    <phoneticPr fontId="4"/>
  </si>
  <si>
    <t>33-22</t>
    <phoneticPr fontId="4"/>
  </si>
  <si>
    <t>22-33</t>
    <phoneticPr fontId="4"/>
  </si>
  <si>
    <t>●</t>
    <phoneticPr fontId="4"/>
  </si>
  <si>
    <t>37-39</t>
    <phoneticPr fontId="4"/>
  </si>
  <si>
    <t>39-37</t>
    <phoneticPr fontId="4"/>
  </si>
  <si>
    <t>○</t>
    <phoneticPr fontId="4"/>
  </si>
  <si>
    <t>●</t>
    <phoneticPr fontId="4"/>
  </si>
  <si>
    <t>41-31</t>
    <phoneticPr fontId="4"/>
  </si>
  <si>
    <t>31-41</t>
    <phoneticPr fontId="4"/>
  </si>
  <si>
    <t>●</t>
    <phoneticPr fontId="4"/>
  </si>
  <si>
    <t>○</t>
    <phoneticPr fontId="4"/>
  </si>
  <si>
    <t>51-45</t>
    <phoneticPr fontId="4"/>
  </si>
  <si>
    <t>45-51</t>
    <phoneticPr fontId="4"/>
  </si>
  <si>
    <t>●</t>
    <phoneticPr fontId="4"/>
  </si>
  <si>
    <t>31-13</t>
    <phoneticPr fontId="4"/>
  </si>
  <si>
    <t>13-31</t>
    <phoneticPr fontId="4"/>
  </si>
  <si>
    <t>38-27</t>
    <phoneticPr fontId="4"/>
  </si>
  <si>
    <t>27-38</t>
    <phoneticPr fontId="4"/>
  </si>
  <si>
    <t>16-26</t>
    <phoneticPr fontId="4"/>
  </si>
  <si>
    <t>26-16</t>
    <phoneticPr fontId="4"/>
  </si>
  <si>
    <t>22-28</t>
    <phoneticPr fontId="4"/>
  </si>
  <si>
    <t>28-22</t>
    <phoneticPr fontId="4"/>
  </si>
  <si>
    <t>21-28</t>
    <phoneticPr fontId="4"/>
  </si>
  <si>
    <t>28-21</t>
    <phoneticPr fontId="4"/>
  </si>
  <si>
    <t>16-61</t>
    <phoneticPr fontId="4"/>
  </si>
  <si>
    <t>61-16</t>
    <phoneticPr fontId="4"/>
  </si>
  <si>
    <t>74-11</t>
    <phoneticPr fontId="4"/>
  </si>
  <si>
    <t>11-74</t>
    <phoneticPr fontId="4"/>
  </si>
  <si>
    <t>●</t>
    <phoneticPr fontId="4"/>
  </si>
  <si>
    <t>○</t>
    <phoneticPr fontId="4"/>
  </si>
  <si>
    <t>19-36</t>
    <phoneticPr fontId="4"/>
  </si>
  <si>
    <t>36-19</t>
    <phoneticPr fontId="4"/>
  </si>
  <si>
    <t>○</t>
    <phoneticPr fontId="4"/>
  </si>
  <si>
    <t>●</t>
    <phoneticPr fontId="4"/>
  </si>
  <si>
    <t>8-43</t>
    <phoneticPr fontId="4"/>
  </si>
  <si>
    <t>43-8</t>
    <phoneticPr fontId="4"/>
  </si>
  <si>
    <t>45-15</t>
    <phoneticPr fontId="4"/>
  </si>
  <si>
    <t>15-45</t>
    <phoneticPr fontId="4"/>
  </si>
  <si>
    <t>20-0</t>
    <phoneticPr fontId="4"/>
  </si>
  <si>
    <t>0-20</t>
    <phoneticPr fontId="4"/>
  </si>
  <si>
    <t>×</t>
    <phoneticPr fontId="4"/>
  </si>
  <si>
    <t>KBC高浜</t>
    <phoneticPr fontId="4"/>
  </si>
  <si>
    <t>大清水</t>
    <phoneticPr fontId="4"/>
  </si>
  <si>
    <t>B-Nexus</t>
    <phoneticPr fontId="4"/>
  </si>
  <si>
    <t>U12</t>
    <phoneticPr fontId="4"/>
  </si>
  <si>
    <r>
      <t>デジタイマー・オフィシャルセット　　大清水　</t>
    </r>
    <r>
      <rPr>
        <u/>
        <sz val="11"/>
        <color rgb="FFFF0000"/>
        <rFont val="BIZ UDPゴシック"/>
        <family val="3"/>
        <charset val="128"/>
      </rPr>
      <t>大清水</t>
    </r>
    <rPh sb="18" eb="21">
      <t>オオシミズ</t>
    </rPh>
    <phoneticPr fontId="4"/>
  </si>
  <si>
    <t>コンディション不良のため別日</t>
    <rPh sb="7" eb="9">
      <t>フリョウ</t>
    </rPh>
    <rPh sb="12" eb="14">
      <t>ベツビ</t>
    </rPh>
    <phoneticPr fontId="4"/>
  </si>
  <si>
    <t>コンディション不良のため別日</t>
    <phoneticPr fontId="4"/>
  </si>
  <si>
    <t>西尾</t>
    <phoneticPr fontId="4"/>
  </si>
  <si>
    <t>KBC高浜</t>
    <phoneticPr fontId="4"/>
  </si>
  <si>
    <t>知立</t>
    <phoneticPr fontId="4"/>
  </si>
  <si>
    <t>安城</t>
    <rPh sb="0" eb="2">
      <t>アンジョウ</t>
    </rPh>
    <phoneticPr fontId="4"/>
  </si>
  <si>
    <t>Zelo</t>
    <phoneticPr fontId="4"/>
  </si>
  <si>
    <t>蒲郡</t>
    <phoneticPr fontId="4"/>
  </si>
  <si>
    <t>高嶺AN</t>
    <phoneticPr fontId="4"/>
  </si>
  <si>
    <t>42-6</t>
    <phoneticPr fontId="4"/>
  </si>
  <si>
    <t>6-42</t>
    <phoneticPr fontId="4"/>
  </si>
  <si>
    <t>24-43</t>
    <phoneticPr fontId="4"/>
  </si>
  <si>
    <t>●</t>
    <phoneticPr fontId="4"/>
  </si>
  <si>
    <t>43-24</t>
    <phoneticPr fontId="4"/>
  </si>
  <si>
    <t>20-0</t>
    <phoneticPr fontId="4"/>
  </si>
  <si>
    <t>0-20</t>
    <phoneticPr fontId="4"/>
  </si>
  <si>
    <t>×</t>
    <phoneticPr fontId="4"/>
  </si>
  <si>
    <t>19-32</t>
    <phoneticPr fontId="4"/>
  </si>
  <si>
    <t>32-19</t>
    <phoneticPr fontId="4"/>
  </si>
  <si>
    <t>○</t>
    <phoneticPr fontId="4"/>
  </si>
  <si>
    <t>29-19</t>
    <phoneticPr fontId="4"/>
  </si>
  <si>
    <t>19-29</t>
    <phoneticPr fontId="4"/>
  </si>
  <si>
    <t>22-63</t>
    <phoneticPr fontId="4"/>
  </si>
  <si>
    <t>63-22</t>
    <phoneticPr fontId="4"/>
  </si>
  <si>
    <t>25-92</t>
    <phoneticPr fontId="4"/>
  </si>
  <si>
    <t>92-25</t>
    <phoneticPr fontId="4"/>
  </si>
  <si>
    <t>37-18</t>
    <phoneticPr fontId="4"/>
  </si>
  <si>
    <t>18-37</t>
    <phoneticPr fontId="4"/>
  </si>
  <si>
    <t>70-15</t>
    <phoneticPr fontId="4"/>
  </si>
  <si>
    <t>15-70</t>
    <phoneticPr fontId="4"/>
  </si>
  <si>
    <t>43-15</t>
    <phoneticPr fontId="4"/>
  </si>
  <si>
    <t>15-43</t>
    <phoneticPr fontId="4"/>
  </si>
  <si>
    <t>42-30</t>
    <phoneticPr fontId="4"/>
  </si>
  <si>
    <t>30-42</t>
    <phoneticPr fontId="4"/>
  </si>
  <si>
    <t>26-22</t>
    <phoneticPr fontId="4"/>
  </si>
  <si>
    <t>22-26</t>
    <phoneticPr fontId="4"/>
  </si>
  <si>
    <t>33-17</t>
    <phoneticPr fontId="4"/>
  </si>
  <si>
    <t>17-33</t>
    <phoneticPr fontId="4"/>
  </si>
  <si>
    <t>○</t>
    <phoneticPr fontId="4"/>
  </si>
  <si>
    <t>●</t>
    <phoneticPr fontId="4"/>
  </si>
  <si>
    <t>21-52</t>
    <phoneticPr fontId="4"/>
  </si>
  <si>
    <t>52-21</t>
    <phoneticPr fontId="4"/>
  </si>
  <si>
    <t>37-29</t>
    <phoneticPr fontId="4"/>
  </si>
  <si>
    <t>29-37</t>
    <phoneticPr fontId="4"/>
  </si>
  <si>
    <t>42-22</t>
    <phoneticPr fontId="4"/>
  </si>
  <si>
    <t>22-42</t>
    <phoneticPr fontId="4"/>
  </si>
  <si>
    <t>73-22</t>
    <phoneticPr fontId="4"/>
  </si>
  <si>
    <t>22-73</t>
    <phoneticPr fontId="4"/>
  </si>
  <si>
    <t>24-29</t>
    <phoneticPr fontId="4"/>
  </si>
  <si>
    <t>29-24</t>
    <phoneticPr fontId="4"/>
  </si>
  <si>
    <t>22-16</t>
    <phoneticPr fontId="4"/>
  </si>
  <si>
    <t>16-22</t>
    <phoneticPr fontId="4"/>
  </si>
  <si>
    <t>16-57</t>
    <phoneticPr fontId="4"/>
  </si>
  <si>
    <t>57-16</t>
    <phoneticPr fontId="4"/>
  </si>
  <si>
    <t>11-78</t>
    <phoneticPr fontId="4"/>
  </si>
  <si>
    <t>78-11</t>
    <phoneticPr fontId="4"/>
  </si>
  <si>
    <t>○</t>
    <phoneticPr fontId="4"/>
  </si>
  <si>
    <t>52-37</t>
    <phoneticPr fontId="4"/>
  </si>
  <si>
    <t>37-52</t>
    <phoneticPr fontId="4"/>
  </si>
  <si>
    <t>●</t>
    <phoneticPr fontId="4"/>
  </si>
  <si>
    <t>25-35</t>
    <phoneticPr fontId="4"/>
  </si>
  <si>
    <t>35-25</t>
    <phoneticPr fontId="4"/>
  </si>
  <si>
    <t>62-18</t>
    <phoneticPr fontId="4"/>
  </si>
  <si>
    <t>18-62</t>
    <phoneticPr fontId="4"/>
  </si>
  <si>
    <t>11-36</t>
    <phoneticPr fontId="4"/>
  </si>
  <si>
    <t>36-11</t>
    <phoneticPr fontId="4"/>
  </si>
  <si>
    <t>25-46</t>
    <phoneticPr fontId="4"/>
  </si>
  <si>
    <t>46-25</t>
    <phoneticPr fontId="4"/>
  </si>
  <si>
    <t>28-33</t>
    <phoneticPr fontId="4"/>
  </si>
  <si>
    <t>33-28</t>
    <phoneticPr fontId="4"/>
  </si>
  <si>
    <t>56-16</t>
    <phoneticPr fontId="4"/>
  </si>
  <si>
    <t>16-56</t>
    <phoneticPr fontId="4"/>
  </si>
  <si>
    <t>24-51</t>
    <phoneticPr fontId="4"/>
  </si>
  <si>
    <t>51-24</t>
    <phoneticPr fontId="4"/>
  </si>
  <si>
    <t>25-24</t>
    <phoneticPr fontId="4"/>
  </si>
  <si>
    <t>24-25</t>
    <phoneticPr fontId="4"/>
  </si>
  <si>
    <t>14-51</t>
    <phoneticPr fontId="4"/>
  </si>
  <si>
    <t>51-14</t>
    <phoneticPr fontId="4"/>
  </si>
  <si>
    <t>44-46</t>
    <phoneticPr fontId="4"/>
  </si>
  <si>
    <t>46-44</t>
    <phoneticPr fontId="4"/>
  </si>
  <si>
    <t>28-25</t>
    <phoneticPr fontId="4"/>
  </si>
  <si>
    <t>25-28</t>
    <phoneticPr fontId="4"/>
  </si>
  <si>
    <t>14-46</t>
    <phoneticPr fontId="4"/>
  </si>
  <si>
    <t>46-14</t>
    <phoneticPr fontId="4"/>
  </si>
  <si>
    <t>22-29</t>
    <phoneticPr fontId="4"/>
  </si>
  <si>
    <t>29-22</t>
    <phoneticPr fontId="4"/>
  </si>
  <si>
    <t>39-25</t>
    <phoneticPr fontId="4"/>
  </si>
  <si>
    <t>25-39</t>
    <phoneticPr fontId="4"/>
  </si>
  <si>
    <t>二川</t>
    <rPh sb="0" eb="2">
      <t>フタガワ</t>
    </rPh>
    <phoneticPr fontId="4"/>
  </si>
  <si>
    <t>B-Nexus</t>
    <phoneticPr fontId="4"/>
  </si>
  <si>
    <t>シーガルズ</t>
    <phoneticPr fontId="4"/>
  </si>
  <si>
    <t>29-37</t>
    <phoneticPr fontId="4"/>
  </si>
  <si>
    <t>37-29</t>
    <phoneticPr fontId="4"/>
  </si>
  <si>
    <t>36-37</t>
    <phoneticPr fontId="4"/>
  </si>
  <si>
    <t>37-36</t>
    <phoneticPr fontId="4"/>
  </si>
  <si>
    <t>大清水</t>
    <rPh sb="0" eb="3">
      <t>オオシミズ</t>
    </rPh>
    <phoneticPr fontId="4"/>
  </si>
  <si>
    <t>吉田方</t>
    <rPh sb="0" eb="3">
      <t>ヨシダガタ</t>
    </rPh>
    <phoneticPr fontId="4"/>
  </si>
  <si>
    <t>ジョーカーズ</t>
    <phoneticPr fontId="4"/>
  </si>
  <si>
    <t>碧南</t>
    <rPh sb="0" eb="2">
      <t>ヘキナン</t>
    </rPh>
    <phoneticPr fontId="4"/>
  </si>
  <si>
    <t>INFINITY</t>
    <phoneticPr fontId="4"/>
  </si>
  <si>
    <t>足助</t>
    <rPh sb="0" eb="2">
      <t>アスケ</t>
    </rPh>
    <phoneticPr fontId="4"/>
  </si>
  <si>
    <t>KBC高浜</t>
    <rPh sb="3" eb="5">
      <t>タカハマ</t>
    </rPh>
    <phoneticPr fontId="4"/>
  </si>
  <si>
    <t>岡崎</t>
    <rPh sb="0" eb="2">
      <t>オカザキ</t>
    </rPh>
    <phoneticPr fontId="4"/>
  </si>
  <si>
    <t>KBB</t>
    <phoneticPr fontId="4"/>
  </si>
  <si>
    <t>62-17</t>
    <phoneticPr fontId="4"/>
  </si>
  <si>
    <t>17-62</t>
    <phoneticPr fontId="4"/>
  </si>
  <si>
    <t>57-22</t>
    <phoneticPr fontId="4"/>
  </si>
  <si>
    <t>22-57</t>
    <phoneticPr fontId="4"/>
  </si>
  <si>
    <t>豊田</t>
    <rPh sb="0" eb="2">
      <t>トヨタ</t>
    </rPh>
    <phoneticPr fontId="4"/>
  </si>
  <si>
    <t>西尾</t>
    <rPh sb="0" eb="2">
      <t>ニシオ</t>
    </rPh>
    <phoneticPr fontId="4"/>
  </si>
  <si>
    <t>安城</t>
    <rPh sb="0" eb="2">
      <t>アンジョウ</t>
    </rPh>
    <phoneticPr fontId="4"/>
  </si>
  <si>
    <t>サンライズ</t>
    <phoneticPr fontId="4"/>
  </si>
  <si>
    <t>49-33</t>
    <phoneticPr fontId="4"/>
  </si>
  <si>
    <t>33-49</t>
    <phoneticPr fontId="4"/>
  </si>
  <si>
    <t>41-35</t>
    <phoneticPr fontId="4"/>
  </si>
  <si>
    <t>○</t>
    <phoneticPr fontId="4"/>
  </si>
  <si>
    <t>35-41</t>
    <phoneticPr fontId="4"/>
  </si>
  <si>
    <t>29-26</t>
    <phoneticPr fontId="4"/>
  </si>
  <si>
    <t>26-29</t>
    <phoneticPr fontId="4"/>
  </si>
  <si>
    <t>知立</t>
    <rPh sb="0" eb="2">
      <t>チリュウ</t>
    </rPh>
    <phoneticPr fontId="4"/>
  </si>
  <si>
    <t>KBB</t>
    <phoneticPr fontId="4"/>
  </si>
  <si>
    <t>高嶺AN</t>
    <rPh sb="0" eb="2">
      <t>タカネ</t>
    </rPh>
    <phoneticPr fontId="4"/>
  </si>
  <si>
    <t>碧南</t>
    <rPh sb="0" eb="2">
      <t>ヘキナン</t>
    </rPh>
    <phoneticPr fontId="4"/>
  </si>
  <si>
    <t>INFINTY</t>
    <phoneticPr fontId="4"/>
  </si>
  <si>
    <t>KBC高浜</t>
    <rPh sb="3" eb="5">
      <t>タカハマ</t>
    </rPh>
    <phoneticPr fontId="4"/>
  </si>
  <si>
    <t>準備チーム（８：５０集合）　足助　KBB　</t>
    <rPh sb="14" eb="16">
      <t>アスケ</t>
    </rPh>
    <phoneticPr fontId="4"/>
  </si>
  <si>
    <t>デジタイマー・オフィシャルセット　足助　KBB</t>
    <rPh sb="17" eb="19">
      <t>アスケ</t>
    </rPh>
    <phoneticPr fontId="4"/>
  </si>
  <si>
    <t>大清水</t>
    <rPh sb="0" eb="3">
      <t>オオシミズ</t>
    </rPh>
    <phoneticPr fontId="5"/>
  </si>
  <si>
    <t>Zelo</t>
    <phoneticPr fontId="5"/>
  </si>
  <si>
    <t>ジョーカーズ</t>
    <phoneticPr fontId="5"/>
  </si>
  <si>
    <t>知立</t>
    <rPh sb="0" eb="2">
      <t>チリュウ</t>
    </rPh>
    <phoneticPr fontId="5"/>
  </si>
  <si>
    <t>碧南</t>
    <rPh sb="0" eb="2">
      <t>ヘキナン</t>
    </rPh>
    <phoneticPr fontId="5"/>
  </si>
  <si>
    <t>・</t>
    <phoneticPr fontId="4"/>
  </si>
  <si>
    <t>準備チーム（８：３０集合）　大清水　吉田方　</t>
    <rPh sb="14" eb="17">
      <t>オオシミズ</t>
    </rPh>
    <rPh sb="18" eb="21">
      <t>ヨシダガタ</t>
    </rPh>
    <phoneticPr fontId="4"/>
  </si>
  <si>
    <t>デジタイマー・オフィシャルセット　大清水　吉田方　</t>
    <rPh sb="17" eb="20">
      <t>オオシミズ</t>
    </rPh>
    <rPh sb="21" eb="24">
      <t>ヨシダガタ</t>
    </rPh>
    <phoneticPr fontId="4"/>
  </si>
  <si>
    <t>準備チーム（9：00集合）　大清水　吉田方</t>
    <rPh sb="14" eb="17">
      <t>オオシミズ</t>
    </rPh>
    <rPh sb="18" eb="21">
      <t>ヨシダガタ</t>
    </rPh>
    <phoneticPr fontId="4"/>
  </si>
  <si>
    <t>デジタイマー・オフィシャルセット　大清水　吉田方</t>
    <rPh sb="17" eb="20">
      <t>オオシミズ</t>
    </rPh>
    <rPh sb="21" eb="24">
      <t>ヨシダガタ</t>
    </rPh>
    <phoneticPr fontId="4"/>
  </si>
  <si>
    <t>蒲郡</t>
    <rPh sb="0" eb="2">
      <t>ガマゴオリ</t>
    </rPh>
    <phoneticPr fontId="4"/>
  </si>
  <si>
    <t>豊川</t>
    <rPh sb="0" eb="2">
      <t>トヨカワ</t>
    </rPh>
    <phoneticPr fontId="4"/>
  </si>
  <si>
    <t>B-Nexus</t>
    <phoneticPr fontId="4"/>
  </si>
  <si>
    <t>刈谷</t>
    <rPh sb="0" eb="2">
      <t>カリヤ</t>
    </rPh>
    <phoneticPr fontId="4"/>
  </si>
  <si>
    <t>知立</t>
    <rPh sb="0" eb="2">
      <t>チリュウ</t>
    </rPh>
    <phoneticPr fontId="4"/>
  </si>
  <si>
    <t>シーガルズ</t>
    <phoneticPr fontId="4"/>
  </si>
  <si>
    <t>豊橋北部</t>
    <rPh sb="0" eb="4">
      <t>トヨハシホクブ</t>
    </rPh>
    <phoneticPr fontId="4"/>
  </si>
  <si>
    <t>34-31</t>
    <phoneticPr fontId="4"/>
  </si>
  <si>
    <t>31-34</t>
    <phoneticPr fontId="4"/>
  </si>
  <si>
    <t>●</t>
    <phoneticPr fontId="4"/>
  </si>
  <si>
    <t>29-31</t>
    <phoneticPr fontId="4"/>
  </si>
  <si>
    <t>31-29</t>
    <phoneticPr fontId="4"/>
  </si>
  <si>
    <t>○</t>
    <phoneticPr fontId="4"/>
  </si>
  <si>
    <t>バッスル</t>
    <phoneticPr fontId="4"/>
  </si>
  <si>
    <t>豊川</t>
    <rPh sb="0" eb="2">
      <t>トヨカワ</t>
    </rPh>
    <phoneticPr fontId="4"/>
  </si>
  <si>
    <t>吉田方</t>
    <rPh sb="0" eb="3">
      <t>ヨシダガタ</t>
    </rPh>
    <phoneticPr fontId="4"/>
  </si>
  <si>
    <t>41-27</t>
    <phoneticPr fontId="4"/>
  </si>
  <si>
    <t>27-41</t>
    <phoneticPr fontId="4"/>
  </si>
  <si>
    <t>豊田</t>
    <rPh sb="0" eb="2">
      <t>トヨタ</t>
    </rPh>
    <phoneticPr fontId="4"/>
  </si>
  <si>
    <t>FINS</t>
    <phoneticPr fontId="4"/>
  </si>
  <si>
    <t>豊橋北部</t>
    <rPh sb="0" eb="4">
      <t>トヨハシホクブ</t>
    </rPh>
    <phoneticPr fontId="4"/>
  </si>
  <si>
    <t>ジョーカーズ</t>
    <phoneticPr fontId="4"/>
  </si>
  <si>
    <t>刈谷東</t>
    <rPh sb="0" eb="3">
      <t>カリヤヒガシ</t>
    </rPh>
    <phoneticPr fontId="4"/>
  </si>
  <si>
    <t>38-31</t>
    <phoneticPr fontId="4"/>
  </si>
  <si>
    <t>31-38</t>
    <phoneticPr fontId="4"/>
  </si>
  <si>
    <t>豊川南部</t>
    <rPh sb="0" eb="4">
      <t>トヨカワナンブ</t>
    </rPh>
    <phoneticPr fontId="4"/>
  </si>
  <si>
    <t>1位</t>
    <rPh sb="1" eb="2">
      <t>イ</t>
    </rPh>
    <phoneticPr fontId="4"/>
  </si>
  <si>
    <t>2位</t>
    <rPh sb="1" eb="2">
      <t>イ</t>
    </rPh>
    <phoneticPr fontId="4"/>
  </si>
  <si>
    <t>3位</t>
    <rPh sb="1" eb="2">
      <t>イ</t>
    </rPh>
    <phoneticPr fontId="4"/>
  </si>
  <si>
    <t>4位</t>
    <rPh sb="1" eb="2">
      <t>イ</t>
    </rPh>
    <phoneticPr fontId="4"/>
  </si>
  <si>
    <t>吉田方バスケットボールクラブ</t>
    <phoneticPr fontId="4"/>
  </si>
  <si>
    <t>5位</t>
    <rPh sb="1" eb="2">
      <t>イ</t>
    </rPh>
    <phoneticPr fontId="4"/>
  </si>
  <si>
    <t>豊川南部ミニバスケットボールクラブ</t>
    <phoneticPr fontId="4"/>
  </si>
  <si>
    <t>6位</t>
    <rPh sb="1" eb="2">
      <t>イ</t>
    </rPh>
    <phoneticPr fontId="4"/>
  </si>
  <si>
    <t>7位</t>
    <rPh sb="1" eb="2">
      <t>イ</t>
    </rPh>
    <phoneticPr fontId="4"/>
  </si>
  <si>
    <t>8位</t>
    <rPh sb="1" eb="2">
      <t>イ</t>
    </rPh>
    <phoneticPr fontId="4"/>
  </si>
  <si>
    <t>9位</t>
    <rPh sb="1" eb="2">
      <t>イ</t>
    </rPh>
    <phoneticPr fontId="4"/>
  </si>
  <si>
    <t>県大会出場</t>
    <rPh sb="0" eb="5">
      <t>ケンタイカイシュツジョウ</t>
    </rPh>
    <phoneticPr fontId="4"/>
  </si>
  <si>
    <t>ＦＩＮＳ豊橋南部バスケットボールクラブ</t>
    <phoneticPr fontId="4"/>
  </si>
  <si>
    <t>美川ＭＢＣバスケットボールクラブ</t>
    <phoneticPr fontId="4"/>
  </si>
  <si>
    <t>蒲郡ミニバスケットボール少年団</t>
    <phoneticPr fontId="4"/>
  </si>
  <si>
    <t>刈谷ライジングサンズ バスケットボールクラブ</t>
    <phoneticPr fontId="4"/>
  </si>
  <si>
    <t>32-25</t>
    <phoneticPr fontId="4"/>
  </si>
  <si>
    <t>25-32</t>
    <phoneticPr fontId="4"/>
  </si>
  <si>
    <t>美川</t>
    <rPh sb="0" eb="2">
      <t>ミカワ</t>
    </rPh>
    <phoneticPr fontId="4"/>
  </si>
  <si>
    <t>37-29</t>
  </si>
  <si>
    <t>○</t>
  </si>
  <si>
    <t>29-37</t>
  </si>
  <si>
    <t>●</t>
  </si>
  <si>
    <t>78-11</t>
  </si>
  <si>
    <t>11-78</t>
  </si>
  <si>
    <t>21-18</t>
  </si>
  <si>
    <t>18-21</t>
  </si>
  <si>
    <t>43-29</t>
  </si>
  <si>
    <t>29-43</t>
  </si>
  <si>
    <t>39-22</t>
  </si>
  <si>
    <t>22-39</t>
  </si>
  <si>
    <t>ＦＩＮＳ豊橋南部バスケットボールクラブ(1部1位)</t>
    <rPh sb="21" eb="22">
      <t>ブ</t>
    </rPh>
    <rPh sb="23" eb="24">
      <t>イ</t>
    </rPh>
    <phoneticPr fontId="4"/>
  </si>
  <si>
    <t>豊川西部キッズ(1部2位)</t>
    <rPh sb="9" eb="10">
      <t>ブ</t>
    </rPh>
    <rPh sb="11" eb="12">
      <t>イ</t>
    </rPh>
    <phoneticPr fontId="4"/>
  </si>
  <si>
    <t>石巻ミニバスケットボール　スポーツ少年団(1部3位)</t>
    <rPh sb="22" eb="23">
      <t>ブ</t>
    </rPh>
    <rPh sb="24" eb="25">
      <t>イ</t>
    </rPh>
    <phoneticPr fontId="4"/>
  </si>
  <si>
    <t>豊川ミニバスケットボール教室(2部1位)</t>
    <rPh sb="16" eb="17">
      <t>ブ</t>
    </rPh>
    <rPh sb="18" eb="19">
      <t>イ</t>
    </rPh>
    <phoneticPr fontId="4"/>
  </si>
  <si>
    <t>知立ミニバスケットボール教室(2部2位)</t>
    <rPh sb="16" eb="17">
      <t>ブ</t>
    </rPh>
    <rPh sb="18" eb="19">
      <t>イ</t>
    </rPh>
    <phoneticPr fontId="4"/>
  </si>
  <si>
    <t>二川MJバスケットボールクラブ(2部3位)</t>
    <rPh sb="0" eb="2">
      <t>フタガワ</t>
    </rPh>
    <rPh sb="17" eb="18">
      <t>ブ</t>
    </rPh>
    <rPh sb="19" eb="20">
      <t>イ</t>
    </rPh>
    <phoneticPr fontId="4"/>
  </si>
  <si>
    <t>岡崎バッスルガールズ(1部2位)</t>
    <rPh sb="12" eb="13">
      <t>ブ</t>
    </rPh>
    <rPh sb="14" eb="15">
      <t>イ</t>
    </rPh>
    <phoneticPr fontId="4"/>
  </si>
  <si>
    <t>豊川ミニバスケットボール教室(1部3位)</t>
    <rPh sb="16" eb="17">
      <t>ブ</t>
    </rPh>
    <rPh sb="18" eb="19">
      <t>イ</t>
    </rPh>
    <phoneticPr fontId="4"/>
  </si>
  <si>
    <t>豊田市ミニバスケットボール教室(2部1位)</t>
    <rPh sb="17" eb="18">
      <t>ブ</t>
    </rPh>
    <rPh sb="19" eb="20">
      <t>イ</t>
    </rPh>
    <phoneticPr fontId="4"/>
  </si>
  <si>
    <t>美川MBCバスケットボールクラブ(2部2位)</t>
    <rPh sb="18" eb="19">
      <t>ブ</t>
    </rPh>
    <rPh sb="20" eb="21">
      <t>イ</t>
    </rPh>
    <phoneticPr fontId="4"/>
  </si>
  <si>
    <t>INFINITY G U12(2部3位)</t>
    <rPh sb="16" eb="17">
      <t>ブ</t>
    </rPh>
    <rPh sb="18" eb="19">
      <t>イ</t>
    </rPh>
    <phoneticPr fontId="4"/>
  </si>
  <si>
    <t>豊橋北部　(2部6位)</t>
    <rPh sb="0" eb="4">
      <t>トヨハシホクブ</t>
    </rPh>
    <rPh sb="7" eb="8">
      <t>ブ</t>
    </rPh>
    <rPh sb="9" eb="10">
      <t>イ</t>
    </rPh>
    <phoneticPr fontId="4"/>
  </si>
  <si>
    <r>
      <t>豊橋北部</t>
    </r>
    <r>
      <rPr>
        <sz val="11"/>
        <rFont val="ＭＳ Ｐゴシック"/>
        <family val="3"/>
        <charset val="128"/>
      </rPr>
      <t>　(2部6位)</t>
    </r>
    <rPh sb="0" eb="4">
      <t>トヨハシホクブ</t>
    </rPh>
    <rPh sb="7" eb="8">
      <t>ブ</t>
    </rPh>
    <rPh sb="9" eb="10">
      <t>イ</t>
    </rPh>
    <phoneticPr fontId="4"/>
  </si>
  <si>
    <r>
      <t>ジョーカーズ</t>
    </r>
    <r>
      <rPr>
        <sz val="11"/>
        <rFont val="ＭＳ Ｐゴシック"/>
        <family val="3"/>
        <charset val="128"/>
      </rPr>
      <t>　(2部5位)</t>
    </r>
    <rPh sb="9" eb="10">
      <t>ブ</t>
    </rPh>
    <rPh sb="11" eb="12">
      <t>イ</t>
    </rPh>
    <phoneticPr fontId="4"/>
  </si>
  <si>
    <r>
      <t>刈谷東</t>
    </r>
    <r>
      <rPr>
        <sz val="11"/>
        <rFont val="ＭＳ Ｐゴシック"/>
        <family val="3"/>
        <charset val="128"/>
      </rPr>
      <t>　(2部4位)</t>
    </r>
    <rPh sb="0" eb="3">
      <t>カリヤヒガシ</t>
    </rPh>
    <rPh sb="6" eb="7">
      <t>ブ</t>
    </rPh>
    <rPh sb="8" eb="9">
      <t>イ</t>
    </rPh>
    <phoneticPr fontId="4"/>
  </si>
  <si>
    <r>
      <t>豊川南部</t>
    </r>
    <r>
      <rPr>
        <sz val="11"/>
        <rFont val="ＭＳ Ｐゴシック"/>
        <family val="3"/>
        <charset val="128"/>
      </rPr>
      <t>　(1部5位)</t>
    </r>
    <rPh sb="0" eb="4">
      <t>トヨカワナンブ</t>
    </rPh>
    <rPh sb="7" eb="8">
      <t>ブ</t>
    </rPh>
    <rPh sb="9" eb="10">
      <t>イ</t>
    </rPh>
    <phoneticPr fontId="4"/>
  </si>
  <si>
    <r>
      <t>FINS</t>
    </r>
    <r>
      <rPr>
        <sz val="11"/>
        <rFont val="ＭＳ Ｐゴシック"/>
        <family val="3"/>
        <charset val="128"/>
      </rPr>
      <t>　(1部6位)</t>
    </r>
    <rPh sb="7" eb="8">
      <t>ブ</t>
    </rPh>
    <rPh sb="9" eb="10">
      <t>イ</t>
    </rPh>
    <phoneticPr fontId="4"/>
  </si>
  <si>
    <t>シーガルズ　(2部5位)</t>
    <rPh sb="8" eb="9">
      <t>ブ</t>
    </rPh>
    <rPh sb="10" eb="11">
      <t>イ</t>
    </rPh>
    <phoneticPr fontId="4"/>
  </si>
  <si>
    <t>B-Nexus　(2部4位)</t>
    <rPh sb="10" eb="11">
      <t>ブ</t>
    </rPh>
    <rPh sb="12" eb="13">
      <t>イ</t>
    </rPh>
    <phoneticPr fontId="4"/>
  </si>
  <si>
    <t>刈谷　(1部5位)</t>
    <rPh sb="0" eb="2">
      <t>カリヤ</t>
    </rPh>
    <rPh sb="5" eb="6">
      <t>ブ</t>
    </rPh>
    <rPh sb="7" eb="8">
      <t>イ</t>
    </rPh>
    <phoneticPr fontId="4"/>
  </si>
  <si>
    <t>蒲郡　(1部6位)</t>
    <rPh sb="0" eb="2">
      <t>ガマゴオリ</t>
    </rPh>
    <rPh sb="5" eb="6">
      <t>ブ</t>
    </rPh>
    <rPh sb="7" eb="8">
      <t>イ</t>
    </rPh>
    <phoneticPr fontId="4"/>
  </si>
  <si>
    <t>知立　(2部2位)</t>
    <rPh sb="0" eb="2">
      <t>チリュウ</t>
    </rPh>
    <rPh sb="5" eb="6">
      <t>ブ</t>
    </rPh>
    <rPh sb="7" eb="8">
      <t>イ</t>
    </rPh>
    <phoneticPr fontId="4"/>
  </si>
  <si>
    <t>豊川　(2部1位)</t>
    <rPh sb="0" eb="2">
      <t>トヨカワ</t>
    </rPh>
    <rPh sb="5" eb="6">
      <t>ブ</t>
    </rPh>
    <rPh sb="7" eb="8">
      <t>イ</t>
    </rPh>
    <phoneticPr fontId="4"/>
  </si>
  <si>
    <r>
      <t>美川</t>
    </r>
    <r>
      <rPr>
        <sz val="11"/>
        <rFont val="ＭＳ Ｐゴシック"/>
        <family val="3"/>
        <charset val="128"/>
      </rPr>
      <t>　(2部2位)</t>
    </r>
    <rPh sb="0" eb="2">
      <t>ミカワ</t>
    </rPh>
    <rPh sb="5" eb="6">
      <t>ブ</t>
    </rPh>
    <rPh sb="7" eb="8">
      <t>イ</t>
    </rPh>
    <phoneticPr fontId="4"/>
  </si>
  <si>
    <r>
      <t>豊田</t>
    </r>
    <r>
      <rPr>
        <sz val="11"/>
        <rFont val="ＭＳ Ｐゴシック"/>
        <family val="3"/>
        <charset val="128"/>
      </rPr>
      <t>　(2部1位)</t>
    </r>
    <rPh sb="0" eb="2">
      <t>トヨタ</t>
    </rPh>
    <rPh sb="5" eb="6">
      <t>ブ</t>
    </rPh>
    <rPh sb="7" eb="8">
      <t>イ</t>
    </rPh>
    <phoneticPr fontId="4"/>
  </si>
  <si>
    <t>42-41</t>
    <phoneticPr fontId="4"/>
  </si>
  <si>
    <t>○</t>
    <phoneticPr fontId="4"/>
  </si>
  <si>
    <t>41-42</t>
    <phoneticPr fontId="4"/>
  </si>
  <si>
    <t>●</t>
    <phoneticPr fontId="4"/>
  </si>
  <si>
    <t>52-33</t>
    <phoneticPr fontId="4"/>
  </si>
  <si>
    <t>33-52</t>
    <phoneticPr fontId="4"/>
  </si>
  <si>
    <t>33-32</t>
    <phoneticPr fontId="4"/>
  </si>
  <si>
    <t>32-33</t>
    <phoneticPr fontId="4"/>
  </si>
  <si>
    <t>26-34</t>
    <phoneticPr fontId="4"/>
  </si>
  <si>
    <t>34-26</t>
    <phoneticPr fontId="4"/>
  </si>
  <si>
    <t>30-32</t>
    <phoneticPr fontId="4"/>
  </si>
  <si>
    <t>32-30</t>
    <phoneticPr fontId="4"/>
  </si>
  <si>
    <t>58-35</t>
    <phoneticPr fontId="4"/>
  </si>
  <si>
    <t>35-58</t>
    <phoneticPr fontId="4"/>
  </si>
  <si>
    <t>39-28</t>
    <phoneticPr fontId="4"/>
  </si>
  <si>
    <t>28-39</t>
    <phoneticPr fontId="4"/>
  </si>
  <si>
    <t>51-47</t>
    <phoneticPr fontId="4"/>
  </si>
  <si>
    <t>47-51</t>
    <phoneticPr fontId="4"/>
  </si>
  <si>
    <t>34-18</t>
    <phoneticPr fontId="4"/>
  </si>
  <si>
    <t>18-34</t>
    <phoneticPr fontId="4"/>
  </si>
  <si>
    <t>27-28</t>
    <phoneticPr fontId="4"/>
  </si>
  <si>
    <t>28-27</t>
    <phoneticPr fontId="4"/>
  </si>
  <si>
    <t>46-44</t>
    <phoneticPr fontId="4"/>
  </si>
  <si>
    <t>44-46</t>
    <phoneticPr fontId="4"/>
  </si>
  <si>
    <t>25-34</t>
    <phoneticPr fontId="4"/>
  </si>
  <si>
    <t>34-25</t>
    <phoneticPr fontId="4"/>
  </si>
  <si>
    <t>14-30</t>
    <phoneticPr fontId="4"/>
  </si>
  <si>
    <t>30-14</t>
    <phoneticPr fontId="4"/>
  </si>
  <si>
    <r>
      <t>高嶺AN</t>
    </r>
    <r>
      <rPr>
        <sz val="11"/>
        <rFont val="ＭＳ Ｐゴシック"/>
        <family val="3"/>
        <charset val="128"/>
      </rPr>
      <t>　(3部1位)</t>
    </r>
    <rPh sb="0" eb="2">
      <t>タカネ</t>
    </rPh>
    <rPh sb="7" eb="8">
      <t>ブ</t>
    </rPh>
    <rPh sb="9" eb="10">
      <t>イ</t>
    </rPh>
    <phoneticPr fontId="4"/>
  </si>
  <si>
    <r>
      <t>知立</t>
    </r>
    <r>
      <rPr>
        <sz val="11"/>
        <rFont val="ＭＳ Ｐゴシック"/>
        <family val="3"/>
        <charset val="128"/>
      </rPr>
      <t>　(3部2位)</t>
    </r>
    <rPh sb="0" eb="2">
      <t>チリュウ</t>
    </rPh>
    <rPh sb="5" eb="6">
      <t>ブ</t>
    </rPh>
    <rPh sb="7" eb="8">
      <t>イ</t>
    </rPh>
    <phoneticPr fontId="4"/>
  </si>
  <si>
    <r>
      <t>碧南</t>
    </r>
    <r>
      <rPr>
        <sz val="11"/>
        <rFont val="ＭＳ Ｐゴシック"/>
        <family val="3"/>
        <charset val="128"/>
      </rPr>
      <t>　(3部3位)</t>
    </r>
    <rPh sb="0" eb="2">
      <t>ヘキナン</t>
    </rPh>
    <rPh sb="5" eb="6">
      <t>ブ</t>
    </rPh>
    <rPh sb="7" eb="8">
      <t>イ</t>
    </rPh>
    <phoneticPr fontId="4"/>
  </si>
  <si>
    <t>碧南</t>
    <rPh sb="0" eb="2">
      <t>ヘキナン</t>
    </rPh>
    <phoneticPr fontId="4"/>
  </si>
  <si>
    <t>知立</t>
    <rPh sb="0" eb="2">
      <t>チリュウ</t>
    </rPh>
    <phoneticPr fontId="4"/>
  </si>
  <si>
    <t>高嶺AN</t>
    <rPh sb="0" eb="2">
      <t>タカネ</t>
    </rPh>
    <phoneticPr fontId="4"/>
  </si>
  <si>
    <t>30-25</t>
    <phoneticPr fontId="4"/>
  </si>
  <si>
    <t>25-30</t>
    <phoneticPr fontId="4"/>
  </si>
  <si>
    <t>66-34</t>
    <phoneticPr fontId="4"/>
  </si>
  <si>
    <t>34-66</t>
    <phoneticPr fontId="4"/>
  </si>
  <si>
    <t>31-16</t>
    <phoneticPr fontId="4"/>
  </si>
  <si>
    <t>○</t>
    <phoneticPr fontId="4"/>
  </si>
  <si>
    <t>16-31</t>
    <phoneticPr fontId="4"/>
  </si>
  <si>
    <t>33-52</t>
    <phoneticPr fontId="4"/>
  </si>
  <si>
    <t>52-33</t>
    <phoneticPr fontId="4"/>
  </si>
  <si>
    <t>48-25</t>
    <phoneticPr fontId="4"/>
  </si>
  <si>
    <t>25-48</t>
    <phoneticPr fontId="4"/>
  </si>
  <si>
    <t>●</t>
    <phoneticPr fontId="4"/>
  </si>
  <si>
    <t>40-21</t>
    <phoneticPr fontId="4"/>
  </si>
  <si>
    <t>21-40</t>
    <phoneticPr fontId="4"/>
  </si>
  <si>
    <t>豊橋北部女子ミニバスケットボールスポーツ少年団</t>
    <phoneticPr fontId="4"/>
  </si>
  <si>
    <t>ジョーカーズミニ</t>
    <phoneticPr fontId="4"/>
  </si>
  <si>
    <t>刈谷東ミニバスケットボールクラブ</t>
    <phoneticPr fontId="4"/>
  </si>
  <si>
    <t>高嶺ミニバスケットボールクラブエンジェル</t>
    <phoneticPr fontId="4"/>
  </si>
  <si>
    <t>知立ミニバスケットボール教室</t>
    <phoneticPr fontId="4"/>
  </si>
  <si>
    <t>碧南アンビシャスミニバスケットボールクラブ</t>
    <phoneticPr fontId="4"/>
  </si>
  <si>
    <t>豊橋北部ミニバスケットボールスポーツ少年団</t>
    <phoneticPr fontId="4"/>
  </si>
  <si>
    <t>豊橋シーガルズ</t>
    <phoneticPr fontId="4"/>
  </si>
  <si>
    <t>B-Nexus</t>
    <phoneticPr fontId="4"/>
  </si>
  <si>
    <t>高嶺ミニバスケットボールクラブ(1部1位)</t>
    <rPh sb="9" eb="10">
      <t>ブ</t>
    </rPh>
    <rPh sb="11" eb="12">
      <t>イ</t>
    </rPh>
    <phoneticPr fontId="4"/>
  </si>
  <si>
    <t>50-32</t>
    <phoneticPr fontId="4"/>
  </si>
  <si>
    <t>32-50</t>
    <phoneticPr fontId="4"/>
  </si>
  <si>
    <t>●</t>
    <phoneticPr fontId="4"/>
  </si>
  <si>
    <t>19-62</t>
    <phoneticPr fontId="4"/>
  </si>
  <si>
    <t>62-19</t>
    <phoneticPr fontId="4"/>
  </si>
  <si>
    <t>○</t>
    <phoneticPr fontId="4"/>
  </si>
  <si>
    <t>29-33</t>
    <phoneticPr fontId="4"/>
  </si>
  <si>
    <t>33-29</t>
    <phoneticPr fontId="4"/>
  </si>
  <si>
    <t>32-40</t>
    <phoneticPr fontId="4"/>
  </si>
  <si>
    <t>40-32</t>
    <phoneticPr fontId="4"/>
  </si>
  <si>
    <t>15-44</t>
    <phoneticPr fontId="4"/>
  </si>
  <si>
    <t>44-15</t>
    <phoneticPr fontId="4"/>
  </si>
  <si>
    <t>豊田　(３部３位)</t>
    <rPh sb="0" eb="2">
      <t>トヨタ</t>
    </rPh>
    <phoneticPr fontId="4"/>
  </si>
  <si>
    <t>豊田</t>
    <rPh sb="0" eb="2">
      <t>トヨタ</t>
    </rPh>
    <phoneticPr fontId="4"/>
  </si>
  <si>
    <t>豊田市ミニバスケットボール教室</t>
    <phoneticPr fontId="4"/>
  </si>
  <si>
    <t>Ｚｅｌｏミニバスケットボールクラブ</t>
    <phoneticPr fontId="4"/>
  </si>
  <si>
    <t>LIBERTY boys</t>
    <phoneticPr fontId="4"/>
  </si>
  <si>
    <t>50-23</t>
    <phoneticPr fontId="4"/>
  </si>
  <si>
    <t>23-50</t>
    <phoneticPr fontId="4"/>
  </si>
  <si>
    <t>LIBERTY　(３部１位)</t>
    <phoneticPr fontId="4"/>
  </si>
  <si>
    <t>Zelo　(３部２位)</t>
    <phoneticPr fontId="4"/>
  </si>
  <si>
    <t>LIBERTY</t>
    <phoneticPr fontId="4"/>
  </si>
  <si>
    <t>Zelo</t>
    <phoneticPr fontId="4"/>
  </si>
  <si>
    <t>碧南</t>
    <rPh sb="0" eb="2">
      <t>ヘキナン</t>
    </rPh>
    <phoneticPr fontId="4"/>
  </si>
  <si>
    <t>『 注　意　事　項 』　　【美浜総合体育館】</t>
    <rPh sb="2" eb="3">
      <t>チュウ</t>
    </rPh>
    <rPh sb="4" eb="5">
      <t>イ</t>
    </rPh>
    <rPh sb="6" eb="7">
      <t>コト</t>
    </rPh>
    <rPh sb="8" eb="9">
      <t>コウ</t>
    </rPh>
    <rPh sb="14" eb="16">
      <t>ミハマ</t>
    </rPh>
    <rPh sb="16" eb="18">
      <t>ソウゴウ</t>
    </rPh>
    <rPh sb="18" eb="21">
      <t>タイイクカン</t>
    </rPh>
    <phoneticPr fontId="5"/>
  </si>
  <si>
    <t>２階観客席</t>
    <rPh sb="1" eb="2">
      <t>カイ</t>
    </rPh>
    <rPh sb="2" eb="5">
      <t>カンキャクセキ</t>
    </rPh>
    <phoneticPr fontId="4"/>
  </si>
  <si>
    <t>敷地内 （第三者に迷惑をかけないように）</t>
    <rPh sb="0" eb="2">
      <t>シキチ</t>
    </rPh>
    <rPh sb="2" eb="3">
      <t>ナイ</t>
    </rPh>
    <rPh sb="5" eb="8">
      <t>ダイサンシャ</t>
    </rPh>
    <rPh sb="9" eb="11">
      <t>メイワク</t>
    </rPh>
    <phoneticPr fontId="4"/>
  </si>
  <si>
    <t>駐車場台数制限　＝　制限はありませんが相乗りのご協力をお願いします。</t>
    <rPh sb="10" eb="12">
      <t>セイゲン</t>
    </rPh>
    <rPh sb="19" eb="21">
      <t>アイノ</t>
    </rPh>
    <rPh sb="24" eb="26">
      <t>キョウリョク</t>
    </rPh>
    <rPh sb="28" eb="29">
      <t>ネガ</t>
    </rPh>
    <phoneticPr fontId="4"/>
  </si>
  <si>
    <t>開場時間　９：００～18：00</t>
    <phoneticPr fontId="4"/>
  </si>
  <si>
    <r>
      <t>準備チーム（8：45入場）　　B-Nexus　　</t>
    </r>
    <r>
      <rPr>
        <u/>
        <sz val="11"/>
        <color rgb="FFFF0000"/>
        <rFont val="BIZ UDPゴシック"/>
        <family val="3"/>
        <charset val="128"/>
      </rPr>
      <t>刈谷東</t>
    </r>
    <rPh sb="10" eb="12">
      <t>ニュウジョウ</t>
    </rPh>
    <rPh sb="24" eb="27">
      <t>カリヤヒガシ</t>
    </rPh>
    <phoneticPr fontId="4"/>
  </si>
  <si>
    <t>２階観客席のみ　※入り口での撮影はご遠慮ください。</t>
    <rPh sb="1" eb="2">
      <t>カイ</t>
    </rPh>
    <rPh sb="2" eb="5">
      <t>カンキャクセキ</t>
    </rPh>
    <rPh sb="9" eb="10">
      <t>イ</t>
    </rPh>
    <rPh sb="11" eb="12">
      <t>グチ</t>
    </rPh>
    <rPh sb="14" eb="16">
      <t>サツエイ</t>
    </rPh>
    <rPh sb="18" eb="20">
      <t>エンリョ</t>
    </rPh>
    <phoneticPr fontId="4"/>
  </si>
  <si>
    <r>
      <t>デジタイマー・オフィシャルセット　　刈谷　　</t>
    </r>
    <r>
      <rPr>
        <sz val="11"/>
        <color rgb="FFFF0000"/>
        <rFont val="BIZ UDPゴシック"/>
        <family val="3"/>
        <charset val="128"/>
      </rPr>
      <t>高嶺AN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</si>
</sst>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F800]dddd\,\ mmmm\ dd\,\ yyyy"/>
  </numFmts>
  <fonts count="38" x14ac:knownFonts="1">
    <font>
      <sz val="11"/>
      <color indexed="8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HG丸ｺﾞｼｯｸM-PRO"/>
      <family val="3"/>
      <charset val="128"/>
    </font>
    <font>
      <u/>
      <sz val="11"/>
      <color rgb="FFFF0000"/>
      <name val="ＭＳ Ｐゴシック"/>
      <family val="2"/>
      <charset val="128"/>
      <scheme val="minor"/>
    </font>
    <font>
      <u/>
      <sz val="12"/>
      <color rgb="FFFF000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color rgb="FF00B0F0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  <font>
      <u/>
      <sz val="12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0"/>
      <color rgb="FFFF0000"/>
      <name val="BIZ UDP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rgb="FF0070C0"/>
      <name val="BIZ UDP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auto="1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Down="1">
      <left/>
      <right/>
      <top style="thin">
        <color indexed="64"/>
      </top>
      <bottom/>
      <diagonal style="thin">
        <color auto="1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auto="1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/>
      <right/>
      <top/>
      <bottom style="thin">
        <color indexed="64"/>
      </bottom>
      <diagonal style="thin">
        <color auto="1"/>
      </diagonal>
    </border>
    <border diagonalDown="1">
      <left/>
      <right style="thin">
        <color auto="1"/>
      </right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75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8" fillId="0" borderId="18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3" fillId="0" borderId="0" xfId="0" applyFont="1">
      <alignment vertical="center"/>
    </xf>
    <xf numFmtId="56" fontId="0" fillId="0" borderId="0" xfId="0" applyNumberForma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56" fontId="7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56" fontId="7" fillId="0" borderId="0" xfId="0" applyNumberFormat="1" applyFont="1" applyAlignment="1">
      <alignment horizontal="center" vertical="center"/>
    </xf>
    <xf numFmtId="56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5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177" fontId="15" fillId="0" borderId="0" xfId="1" applyNumberFormat="1" applyFont="1">
      <alignment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left" vertical="center"/>
    </xf>
    <xf numFmtId="0" fontId="15" fillId="0" borderId="65" xfId="1" applyFont="1" applyBorder="1" applyAlignment="1">
      <alignment horizontal="center" vertical="center"/>
    </xf>
    <xf numFmtId="0" fontId="15" fillId="0" borderId="13" xfId="1" applyFont="1" applyBorder="1">
      <alignment vertical="center"/>
    </xf>
    <xf numFmtId="0" fontId="15" fillId="0" borderId="66" xfId="1" applyFont="1" applyBorder="1" applyAlignment="1">
      <alignment horizontal="center" vertical="center"/>
    </xf>
    <xf numFmtId="0" fontId="15" fillId="0" borderId="70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72" xfId="2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4" xfId="1" applyFont="1" applyBorder="1" applyAlignment="1">
      <alignment horizontal="center" vertical="center"/>
    </xf>
    <xf numFmtId="0" fontId="15" fillId="0" borderId="75" xfId="1" applyFont="1" applyBorder="1" applyAlignment="1">
      <alignment horizontal="center" vertical="center"/>
    </xf>
    <xf numFmtId="0" fontId="15" fillId="0" borderId="76" xfId="1" applyFont="1" applyBorder="1" applyAlignment="1">
      <alignment horizontal="center" vertical="center"/>
    </xf>
    <xf numFmtId="0" fontId="15" fillId="0" borderId="77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6" fillId="0" borderId="0" xfId="0" applyFont="1" applyAlignment="1"/>
    <xf numFmtId="0" fontId="11" fillId="0" borderId="0" xfId="0" applyFont="1">
      <alignment vertical="center"/>
    </xf>
    <xf numFmtId="0" fontId="0" fillId="0" borderId="23" xfId="0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8" fillId="0" borderId="107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22" fillId="0" borderId="0" xfId="0" applyFont="1">
      <alignment vertical="center"/>
    </xf>
    <xf numFmtId="0" fontId="23" fillId="0" borderId="0" xfId="1" applyFont="1">
      <alignment vertical="center"/>
    </xf>
    <xf numFmtId="0" fontId="24" fillId="0" borderId="0" xfId="1" applyFont="1">
      <alignment vertical="center"/>
    </xf>
    <xf numFmtId="0" fontId="23" fillId="0" borderId="0" xfId="4" applyFont="1">
      <alignment vertical="center"/>
    </xf>
    <xf numFmtId="0" fontId="24" fillId="0" borderId="0" xfId="4" applyFont="1">
      <alignment vertical="center"/>
    </xf>
    <xf numFmtId="0" fontId="15" fillId="0" borderId="0" xfId="3" applyFont="1">
      <alignment vertical="center"/>
    </xf>
    <xf numFmtId="0" fontId="24" fillId="0" borderId="0" xfId="1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24" fillId="0" borderId="0" xfId="3" applyFont="1">
      <alignment vertical="center"/>
    </xf>
    <xf numFmtId="0" fontId="15" fillId="0" borderId="71" xfId="2" applyFont="1" applyBorder="1" applyAlignment="1">
      <alignment horizontal="center" vertical="center"/>
    </xf>
    <xf numFmtId="0" fontId="15" fillId="0" borderId="73" xfId="2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7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7" fillId="0" borderId="71" xfId="2" applyFont="1" applyBorder="1" applyAlignment="1">
      <alignment horizontal="center" vertical="center"/>
    </xf>
    <xf numFmtId="0" fontId="27" fillId="0" borderId="73" xfId="2" applyFont="1" applyBorder="1" applyAlignment="1">
      <alignment horizontal="center" vertical="center"/>
    </xf>
    <xf numFmtId="0" fontId="25" fillId="0" borderId="71" xfId="2" applyFont="1" applyBorder="1" applyAlignment="1">
      <alignment horizontal="center" vertical="center"/>
    </xf>
    <xf numFmtId="0" fontId="25" fillId="0" borderId="72" xfId="2" applyFont="1" applyBorder="1" applyAlignment="1">
      <alignment horizontal="center" vertical="center"/>
    </xf>
    <xf numFmtId="0" fontId="25" fillId="0" borderId="73" xfId="2" applyFont="1" applyBorder="1" applyAlignment="1">
      <alignment horizontal="center" vertical="center"/>
    </xf>
    <xf numFmtId="0" fontId="15" fillId="0" borderId="111" xfId="2" applyFont="1" applyBorder="1" applyAlignment="1">
      <alignment horizontal="center" vertical="center"/>
    </xf>
    <xf numFmtId="0" fontId="26" fillId="0" borderId="112" xfId="0" applyFont="1" applyBorder="1" applyAlignment="1">
      <alignment horizontal="center" vertical="center"/>
    </xf>
    <xf numFmtId="0" fontId="28" fillId="0" borderId="71" xfId="2" applyFont="1" applyBorder="1" applyAlignment="1">
      <alignment horizontal="center" vertical="center"/>
    </xf>
    <xf numFmtId="0" fontId="28" fillId="0" borderId="73" xfId="2" applyFont="1" applyBorder="1" applyAlignment="1">
      <alignment horizontal="center" vertical="center"/>
    </xf>
    <xf numFmtId="0" fontId="26" fillId="0" borderId="71" xfId="2" applyFont="1" applyBorder="1" applyAlignment="1">
      <alignment horizontal="center" vertical="center"/>
    </xf>
    <xf numFmtId="0" fontId="26" fillId="0" borderId="73" xfId="2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27" fillId="0" borderId="0" xfId="1" applyFont="1">
      <alignment vertical="center"/>
    </xf>
    <xf numFmtId="0" fontId="27" fillId="0" borderId="9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29" fillId="0" borderId="0" xfId="1" applyFont="1">
      <alignment vertical="center"/>
    </xf>
    <xf numFmtId="0" fontId="15" fillId="0" borderId="8" xfId="1" applyFont="1" applyBorder="1">
      <alignment vertical="center"/>
    </xf>
    <xf numFmtId="0" fontId="30" fillId="0" borderId="9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73" xfId="0" applyFont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15" fillId="0" borderId="120" xfId="1" applyFont="1" applyBorder="1" applyAlignment="1">
      <alignment horizontal="center" vertical="center"/>
    </xf>
    <xf numFmtId="0" fontId="27" fillId="0" borderId="71" xfId="1" applyFont="1" applyBorder="1" applyAlignment="1">
      <alignment horizontal="center" vertical="center"/>
    </xf>
    <xf numFmtId="0" fontId="27" fillId="0" borderId="120" xfId="1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/>
    </xf>
    <xf numFmtId="0" fontId="27" fillId="0" borderId="73" xfId="1" applyFont="1" applyBorder="1" applyAlignment="1">
      <alignment horizontal="center" vertical="center"/>
    </xf>
    <xf numFmtId="20" fontId="15" fillId="0" borderId="65" xfId="1" applyNumberFormat="1" applyFont="1" applyBorder="1" applyAlignment="1">
      <alignment horizontal="center" vertical="center"/>
    </xf>
    <xf numFmtId="0" fontId="15" fillId="0" borderId="65" xfId="1" applyFont="1" applyBorder="1">
      <alignment vertical="center"/>
    </xf>
    <xf numFmtId="0" fontId="14" fillId="0" borderId="0" xfId="1" applyFont="1" applyAlignment="1">
      <alignment horizontal="center"/>
    </xf>
    <xf numFmtId="0" fontId="24" fillId="3" borderId="0" xfId="1" applyFont="1" applyFill="1" applyAlignment="1">
      <alignment horizontal="center" vertical="center"/>
    </xf>
    <xf numFmtId="0" fontId="24" fillId="3" borderId="0" xfId="1" applyFont="1" applyFill="1" applyAlignment="1">
      <alignment horizontal="left" vertical="center"/>
    </xf>
    <xf numFmtId="0" fontId="15" fillId="3" borderId="0" xfId="1" applyFont="1" applyFill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101" xfId="0" applyFont="1" applyBorder="1" applyAlignment="1">
      <alignment horizontal="left" vertical="center"/>
    </xf>
    <xf numFmtId="0" fontId="9" fillId="0" borderId="17" xfId="0" applyFont="1" applyBorder="1">
      <alignment vertical="center"/>
    </xf>
    <xf numFmtId="0" fontId="9" fillId="0" borderId="62" xfId="0" applyFont="1" applyBorder="1">
      <alignment vertical="center"/>
    </xf>
    <xf numFmtId="0" fontId="11" fillId="0" borderId="63" xfId="0" applyFont="1" applyBorder="1" applyAlignment="1">
      <alignment horizontal="center" vertical="center"/>
    </xf>
    <xf numFmtId="0" fontId="10" fillId="0" borderId="63" xfId="0" applyFont="1" applyBorder="1" applyAlignment="1">
      <alignment horizontal="left" vertical="center"/>
    </xf>
    <xf numFmtId="0" fontId="10" fillId="0" borderId="63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02" xfId="0" applyFont="1" applyBorder="1" applyAlignment="1">
      <alignment horizontal="left" vertical="center"/>
    </xf>
    <xf numFmtId="0" fontId="10" fillId="0" borderId="103" xfId="0" applyFont="1" applyBorder="1" applyAlignment="1">
      <alignment horizontal="left" vertical="center"/>
    </xf>
    <xf numFmtId="0" fontId="9" fillId="0" borderId="104" xfId="0" applyFont="1" applyBorder="1">
      <alignment vertical="center"/>
    </xf>
    <xf numFmtId="0" fontId="9" fillId="0" borderId="105" xfId="0" applyFont="1" applyBorder="1">
      <alignment vertical="center"/>
    </xf>
    <xf numFmtId="0" fontId="11" fillId="0" borderId="106" xfId="0" applyFont="1" applyBorder="1" applyAlignment="1">
      <alignment horizontal="center" vertical="center"/>
    </xf>
    <xf numFmtId="0" fontId="10" fillId="0" borderId="106" xfId="0" applyFont="1" applyBorder="1" applyAlignment="1">
      <alignment horizontal="left" vertical="center"/>
    </xf>
    <xf numFmtId="0" fontId="10" fillId="0" borderId="106" xfId="0" applyFont="1" applyBorder="1" applyAlignment="1">
      <alignment horizontal="center" vertical="center"/>
    </xf>
    <xf numFmtId="0" fontId="8" fillId="0" borderId="106" xfId="0" applyFont="1" applyBorder="1" applyAlignment="1">
      <alignment horizontal="center" vertical="center"/>
    </xf>
    <xf numFmtId="0" fontId="9" fillId="0" borderId="104" xfId="0" applyFont="1" applyBorder="1" applyAlignment="1">
      <alignment horizontal="left" vertical="center"/>
    </xf>
    <xf numFmtId="0" fontId="9" fillId="0" borderId="108" xfId="0" applyFont="1" applyBorder="1" applyAlignment="1">
      <alignment horizontal="left" vertical="center"/>
    </xf>
    <xf numFmtId="0" fontId="9" fillId="0" borderId="102" xfId="0" applyFont="1" applyBorder="1">
      <alignment vertical="center"/>
    </xf>
    <xf numFmtId="0" fontId="8" fillId="0" borderId="94" xfId="0" applyFont="1" applyBorder="1" applyAlignment="1">
      <alignment horizontal="center" vertical="center"/>
    </xf>
    <xf numFmtId="0" fontId="9" fillId="0" borderId="95" xfId="0" applyFont="1" applyBorder="1">
      <alignment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9" fillId="0" borderId="99" xfId="0" applyFont="1" applyBorder="1">
      <alignment vertical="center"/>
    </xf>
    <xf numFmtId="0" fontId="9" fillId="0" borderId="97" xfId="0" applyFont="1" applyBorder="1">
      <alignment vertical="center"/>
    </xf>
    <xf numFmtId="0" fontId="9" fillId="0" borderId="10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6" fillId="0" borderId="43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7" fillId="3" borderId="48" xfId="0" applyFont="1" applyFill="1" applyBorder="1" applyAlignment="1">
      <alignment horizontal="center" vertical="center" shrinkToFit="1"/>
    </xf>
    <xf numFmtId="0" fontId="0" fillId="3" borderId="48" xfId="0" applyFill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7" fillId="3" borderId="30" xfId="0" applyFont="1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3" borderId="79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53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56" fontId="33" fillId="0" borderId="23" xfId="0" applyNumberFormat="1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9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11" fillId="0" borderId="43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0" fillId="0" borderId="60" xfId="0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56" fontId="32" fillId="0" borderId="23" xfId="0" applyNumberFormat="1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56" fontId="7" fillId="0" borderId="30" xfId="0" applyNumberFormat="1" applyFont="1" applyBorder="1" applyAlignment="1">
      <alignment horizontal="center" vertical="center" shrinkToFit="1"/>
    </xf>
    <xf numFmtId="56" fontId="7" fillId="0" borderId="2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60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0" fillId="0" borderId="93" xfId="0" applyBorder="1" applyAlignment="1">
      <alignment horizontal="center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56" fontId="7" fillId="0" borderId="79" xfId="0" applyNumberFormat="1" applyFont="1" applyBorder="1" applyAlignment="1">
      <alignment horizontal="center" vertical="center"/>
    </xf>
    <xf numFmtId="56" fontId="7" fillId="0" borderId="30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11" fillId="0" borderId="61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56" fontId="7" fillId="0" borderId="44" xfId="0" applyNumberFormat="1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56" fontId="7" fillId="0" borderId="44" xfId="0" applyNumberFormat="1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6" fontId="7" fillId="0" borderId="21" xfId="0" applyNumberFormat="1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56" fontId="7" fillId="0" borderId="3" xfId="0" applyNumberFormat="1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91" xfId="0" applyBorder="1" applyAlignment="1">
      <alignment horizontal="center" vertical="center" shrinkToFit="1"/>
    </xf>
    <xf numFmtId="56" fontId="32" fillId="0" borderId="23" xfId="0" applyNumberFormat="1" applyFont="1" applyBorder="1" applyAlignment="1">
      <alignment horizontal="left" vertical="center"/>
    </xf>
    <xf numFmtId="0" fontId="12" fillId="0" borderId="63" xfId="0" applyFont="1" applyBorder="1" applyAlignment="1">
      <alignment horizontal="center" vertical="center"/>
    </xf>
    <xf numFmtId="0" fontId="20" fillId="0" borderId="62" xfId="0" applyFont="1" applyBorder="1">
      <alignment vertical="center"/>
    </xf>
    <xf numFmtId="0" fontId="12" fillId="0" borderId="63" xfId="0" applyFont="1" applyBorder="1" applyAlignment="1">
      <alignment horizontal="left" vertical="center"/>
    </xf>
    <xf numFmtId="0" fontId="20" fillId="0" borderId="17" xfId="0" applyFont="1" applyBorder="1">
      <alignment vertical="center"/>
    </xf>
    <xf numFmtId="0" fontId="6" fillId="0" borderId="63" xfId="0" applyFont="1" applyBorder="1" applyAlignment="1">
      <alignment horizontal="center" vertical="center"/>
    </xf>
    <xf numFmtId="0" fontId="11" fillId="0" borderId="62" xfId="0" applyFont="1" applyBorder="1">
      <alignment vertical="center"/>
    </xf>
    <xf numFmtId="0" fontId="20" fillId="0" borderId="17" xfId="0" applyFont="1" applyBorder="1" applyAlignment="1">
      <alignment horizontal="left" vertical="center"/>
    </xf>
    <xf numFmtId="0" fontId="20" fillId="0" borderId="62" xfId="0" applyFont="1" applyBorder="1" applyAlignment="1">
      <alignment horizontal="left" vertical="center"/>
    </xf>
    <xf numFmtId="0" fontId="11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35" fillId="0" borderId="17" xfId="0" applyFont="1" applyBorder="1">
      <alignment vertical="center"/>
    </xf>
    <xf numFmtId="0" fontId="35" fillId="0" borderId="62" xfId="0" applyFont="1" applyBorder="1">
      <alignment vertical="center"/>
    </xf>
    <xf numFmtId="56" fontId="32" fillId="0" borderId="116" xfId="0" applyNumberFormat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56" fontId="7" fillId="0" borderId="4" xfId="0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56" fontId="7" fillId="0" borderId="19" xfId="0" applyNumberFormat="1" applyFont="1" applyBorder="1" applyAlignment="1">
      <alignment horizontal="center" vertical="center" shrinkToFit="1"/>
    </xf>
    <xf numFmtId="56" fontId="7" fillId="0" borderId="19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56" fontId="7" fillId="0" borderId="45" xfId="0" applyNumberFormat="1" applyFont="1" applyBorder="1" applyAlignment="1">
      <alignment horizontal="center" vertical="center" shrinkToFit="1"/>
    </xf>
    <xf numFmtId="56" fontId="7" fillId="0" borderId="45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left" vertical="center" shrinkToFit="1"/>
    </xf>
    <xf numFmtId="0" fontId="0" fillId="0" borderId="7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32" xfId="0" applyFont="1" applyBorder="1" applyAlignment="1">
      <alignment horizontal="center" vertical="center" shrinkToFit="1"/>
    </xf>
    <xf numFmtId="0" fontId="19" fillId="0" borderId="7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56" fontId="32" fillId="0" borderId="116" xfId="0" applyNumberFormat="1" applyFont="1" applyBorder="1" applyAlignment="1">
      <alignment horizontal="left" vertical="center"/>
    </xf>
    <xf numFmtId="0" fontId="32" fillId="0" borderId="116" xfId="0" applyFont="1" applyBorder="1" applyAlignment="1">
      <alignment horizontal="left" vertical="center"/>
    </xf>
    <xf numFmtId="56" fontId="7" fillId="2" borderId="48" xfId="0" applyNumberFormat="1" applyFont="1" applyFill="1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7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56" fontId="7" fillId="2" borderId="30" xfId="0" applyNumberFormat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/>
    </xf>
    <xf numFmtId="56" fontId="7" fillId="2" borderId="21" xfId="0" applyNumberFormat="1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56" fontId="6" fillId="0" borderId="2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 shrinkToFit="1"/>
    </xf>
    <xf numFmtId="0" fontId="6" fillId="0" borderId="89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56" fontId="7" fillId="2" borderId="20" xfId="0" applyNumberFormat="1" applyFont="1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0" fillId="0" borderId="23" xfId="0" applyBorder="1" applyAlignment="1">
      <alignment horizontal="left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56" fontId="33" fillId="0" borderId="23" xfId="0" applyNumberFormat="1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56" fontId="7" fillId="0" borderId="48" xfId="0" applyNumberFormat="1" applyFont="1" applyBorder="1" applyAlignment="1">
      <alignment horizontal="center" vertical="center" shrinkToFit="1"/>
    </xf>
    <xf numFmtId="56" fontId="0" fillId="0" borderId="45" xfId="0" applyNumberForma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56" fontId="7" fillId="0" borderId="0" xfId="0" applyNumberFormat="1" applyFont="1" applyAlignment="1">
      <alignment horizontal="center" vertical="center"/>
    </xf>
    <xf numFmtId="56" fontId="11" fillId="0" borderId="21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56" fontId="7" fillId="0" borderId="48" xfId="0" applyNumberFormat="1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shrinkToFit="1"/>
    </xf>
    <xf numFmtId="56" fontId="7" fillId="0" borderId="20" xfId="0" applyNumberFormat="1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49" fontId="36" fillId="0" borderId="3" xfId="0" applyNumberFormat="1" applyFont="1" applyBorder="1" applyAlignment="1">
      <alignment horizontal="center" vertical="center"/>
    </xf>
    <xf numFmtId="49" fontId="36" fillId="0" borderId="4" xfId="0" applyNumberFormat="1" applyFont="1" applyBorder="1" applyAlignment="1">
      <alignment horizontal="center" vertical="center"/>
    </xf>
    <xf numFmtId="56" fontId="11" fillId="0" borderId="30" xfId="0" applyNumberFormat="1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56" fontId="37" fillId="0" borderId="0" xfId="0" applyNumberFormat="1" applyFont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49" fontId="36" fillId="0" borderId="2" xfId="0" applyNumberFormat="1" applyFont="1" applyBorder="1" applyAlignment="1">
      <alignment horizontal="center" vertical="center" shrinkToFit="1"/>
    </xf>
    <xf numFmtId="0" fontId="0" fillId="0" borderId="23" xfId="0" applyBorder="1" applyAlignment="1">
      <alignment horizontal="left" vertical="center"/>
    </xf>
    <xf numFmtId="0" fontId="14" fillId="0" borderId="0" xfId="1" applyFont="1" applyAlignment="1">
      <alignment horizont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20" fontId="15" fillId="0" borderId="5" xfId="2" applyNumberFormat="1" applyFont="1" applyBorder="1" applyAlignment="1">
      <alignment horizontal="center" vertical="center"/>
    </xf>
    <xf numFmtId="20" fontId="15" fillId="0" borderId="8" xfId="2" applyNumberFormat="1" applyFont="1" applyBorder="1" applyAlignment="1">
      <alignment horizontal="center" vertical="center"/>
    </xf>
    <xf numFmtId="20" fontId="15" fillId="0" borderId="43" xfId="2" applyNumberFormat="1" applyFont="1" applyBorder="1" applyAlignment="1">
      <alignment horizontal="center" vertical="center"/>
    </xf>
    <xf numFmtId="0" fontId="15" fillId="0" borderId="67" xfId="1" applyFont="1" applyBorder="1" applyAlignment="1">
      <alignment horizontal="center" vertical="center"/>
    </xf>
    <xf numFmtId="0" fontId="15" fillId="0" borderId="68" xfId="1" applyFont="1" applyBorder="1" applyAlignment="1">
      <alignment horizontal="center" vertical="center"/>
    </xf>
    <xf numFmtId="0" fontId="15" fillId="0" borderId="69" xfId="1" applyFont="1" applyBorder="1" applyAlignment="1">
      <alignment horizontal="center" vertical="center"/>
    </xf>
    <xf numFmtId="0" fontId="27" fillId="0" borderId="85" xfId="1" applyFont="1" applyBorder="1" applyAlignment="1">
      <alignment horizontal="center" vertical="center"/>
    </xf>
    <xf numFmtId="0" fontId="27" fillId="0" borderId="68" xfId="1" applyFont="1" applyBorder="1" applyAlignment="1">
      <alignment horizontal="center" vertical="center"/>
    </xf>
    <xf numFmtId="0" fontId="27" fillId="0" borderId="69" xfId="1" applyFont="1" applyBorder="1" applyAlignment="1">
      <alignment horizontal="center" vertical="center"/>
    </xf>
    <xf numFmtId="0" fontId="15" fillId="0" borderId="71" xfId="2" applyFont="1" applyBorder="1" applyAlignment="1">
      <alignment horizontal="center" vertical="center"/>
    </xf>
    <xf numFmtId="0" fontId="15" fillId="0" borderId="72" xfId="2" applyFont="1" applyBorder="1" applyAlignment="1">
      <alignment horizontal="center" vertical="center"/>
    </xf>
    <xf numFmtId="0" fontId="15" fillId="0" borderId="73" xfId="2" applyFont="1" applyBorder="1" applyAlignment="1">
      <alignment horizontal="center" vertical="center"/>
    </xf>
    <xf numFmtId="0" fontId="27" fillId="0" borderId="83" xfId="2" applyFont="1" applyBorder="1" applyAlignment="1">
      <alignment horizontal="center" vertical="center"/>
    </xf>
    <xf numFmtId="0" fontId="27" fillId="0" borderId="72" xfId="2" applyFont="1" applyBorder="1" applyAlignment="1">
      <alignment horizontal="center" vertical="center"/>
    </xf>
    <xf numFmtId="0" fontId="27" fillId="0" borderId="73" xfId="2" applyFont="1" applyBorder="1" applyAlignment="1">
      <alignment horizontal="center" vertical="center"/>
    </xf>
    <xf numFmtId="0" fontId="15" fillId="4" borderId="0" xfId="1" applyFont="1" applyFill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27" fillId="0" borderId="67" xfId="1" applyFont="1" applyBorder="1" applyAlignment="1">
      <alignment horizontal="center" vertical="center"/>
    </xf>
    <xf numFmtId="0" fontId="27" fillId="0" borderId="81" xfId="2" applyFont="1" applyBorder="1" applyAlignment="1">
      <alignment horizontal="center" vertical="center"/>
    </xf>
    <xf numFmtId="0" fontId="27" fillId="0" borderId="82" xfId="2" applyFont="1" applyBorder="1" applyAlignment="1">
      <alignment horizontal="center" vertical="center"/>
    </xf>
    <xf numFmtId="0" fontId="29" fillId="0" borderId="72" xfId="2" applyFont="1" applyBorder="1" applyAlignment="1">
      <alignment horizontal="center" vertical="center"/>
    </xf>
    <xf numFmtId="0" fontId="29" fillId="0" borderId="73" xfId="2" applyFont="1" applyBorder="1" applyAlignment="1">
      <alignment horizontal="center" vertical="center"/>
    </xf>
    <xf numFmtId="0" fontId="15" fillId="0" borderId="83" xfId="2" applyFont="1" applyBorder="1" applyAlignment="1">
      <alignment horizontal="center" vertical="center"/>
    </xf>
    <xf numFmtId="0" fontId="27" fillId="0" borderId="71" xfId="2" applyFont="1" applyBorder="1" applyAlignment="1">
      <alignment horizontal="center" vertical="center"/>
    </xf>
    <xf numFmtId="0" fontId="25" fillId="0" borderId="121" xfId="1" applyFont="1" applyBorder="1" applyAlignment="1">
      <alignment horizontal="center" vertical="center"/>
    </xf>
    <xf numFmtId="0" fontId="25" fillId="0" borderId="122" xfId="1" applyFont="1" applyBorder="1" applyAlignment="1">
      <alignment horizontal="center" vertical="center"/>
    </xf>
    <xf numFmtId="0" fontId="25" fillId="0" borderId="123" xfId="1" applyFont="1" applyBorder="1" applyAlignment="1">
      <alignment horizontal="center" vertical="center"/>
    </xf>
    <xf numFmtId="0" fontId="15" fillId="0" borderId="81" xfId="2" applyFont="1" applyBorder="1" applyAlignment="1">
      <alignment horizontal="center" vertical="center"/>
    </xf>
    <xf numFmtId="0" fontId="15" fillId="0" borderId="82" xfId="2" applyFont="1" applyBorder="1" applyAlignment="1">
      <alignment horizontal="center" vertical="center"/>
    </xf>
    <xf numFmtId="0" fontId="27" fillId="0" borderId="114" xfId="1" applyFont="1" applyBorder="1" applyAlignment="1">
      <alignment horizontal="center" vertical="center"/>
    </xf>
    <xf numFmtId="0" fontId="27" fillId="0" borderId="115" xfId="1" applyFont="1" applyBorder="1" applyAlignment="1">
      <alignment horizontal="center" vertical="center"/>
    </xf>
    <xf numFmtId="0" fontId="27" fillId="0" borderId="113" xfId="1" applyFont="1" applyBorder="1" applyAlignment="1">
      <alignment horizontal="center" vertical="center"/>
    </xf>
    <xf numFmtId="0" fontId="15" fillId="0" borderId="121" xfId="1" applyFont="1" applyBorder="1" applyAlignment="1">
      <alignment horizontal="center" vertical="center"/>
    </xf>
    <xf numFmtId="0" fontId="15" fillId="0" borderId="122" xfId="1" applyFont="1" applyBorder="1" applyAlignment="1">
      <alignment horizontal="center" vertical="center"/>
    </xf>
    <xf numFmtId="0" fontId="15" fillId="0" borderId="123" xfId="1" applyFont="1" applyBorder="1" applyAlignment="1">
      <alignment horizontal="center" vertical="center"/>
    </xf>
    <xf numFmtId="0" fontId="27" fillId="0" borderId="117" xfId="1" applyFont="1" applyBorder="1" applyAlignment="1">
      <alignment horizontal="center" vertical="center"/>
    </xf>
    <xf numFmtId="0" fontId="27" fillId="0" borderId="118" xfId="1" applyFont="1" applyBorder="1" applyAlignment="1">
      <alignment horizontal="center" vertical="center"/>
    </xf>
    <xf numFmtId="0" fontId="27" fillId="0" borderId="119" xfId="1" applyFont="1" applyBorder="1" applyAlignment="1">
      <alignment horizontal="center" vertical="center"/>
    </xf>
    <xf numFmtId="0" fontId="15" fillId="0" borderId="110" xfId="2" applyFont="1" applyBorder="1" applyAlignment="1">
      <alignment horizontal="center" vertical="center"/>
    </xf>
    <xf numFmtId="0" fontId="15" fillId="0" borderId="114" xfId="1" applyFont="1" applyBorder="1" applyAlignment="1">
      <alignment horizontal="center" vertical="center"/>
    </xf>
    <xf numFmtId="0" fontId="15" fillId="0" borderId="115" xfId="1" applyFont="1" applyBorder="1" applyAlignment="1">
      <alignment horizontal="center" vertical="center"/>
    </xf>
    <xf numFmtId="0" fontId="15" fillId="0" borderId="113" xfId="1" applyFont="1" applyBorder="1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00000000-0005-0000-0000-000003000000}"/>
    <cellStyle name="標準 2 3 2" xfId="5" xr:uid="{00000000-0005-0000-0000-000004000000}"/>
    <cellStyle name="標準 4" xfId="3" xr:uid="{00000000-0005-0000-0000-000005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26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microsoft.com/office/2017/10/relationships/person" Target="persons/pers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microsoft.com/office/2017/10/relationships/person" Target="persons/perso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160</xdr:row>
      <xdr:rowOff>133350</xdr:rowOff>
    </xdr:from>
    <xdr:to>
      <xdr:col>7</xdr:col>
      <xdr:colOff>133350</xdr:colOff>
      <xdr:row>162</xdr:row>
      <xdr:rowOff>171450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876B016B-B49D-45A6-86CD-84903B981023}"/>
            </a:ext>
          </a:extLst>
        </xdr:cNvPr>
        <xdr:cNvSpPr/>
      </xdr:nvSpPr>
      <xdr:spPr>
        <a:xfrm>
          <a:off x="1962150" y="28565475"/>
          <a:ext cx="238125" cy="59055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164</xdr:row>
      <xdr:rowOff>133350</xdr:rowOff>
    </xdr:from>
    <xdr:to>
      <xdr:col>7</xdr:col>
      <xdr:colOff>133350</xdr:colOff>
      <xdr:row>165</xdr:row>
      <xdr:rowOff>171450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36DF162-89EB-447B-9B5F-0D4D5AC36B2E}"/>
            </a:ext>
          </a:extLst>
        </xdr:cNvPr>
        <xdr:cNvSpPr/>
      </xdr:nvSpPr>
      <xdr:spPr>
        <a:xfrm>
          <a:off x="1962150" y="29670375"/>
          <a:ext cx="238125" cy="314325"/>
        </a:xfrm>
        <a:prstGeom prst="rightBrace">
          <a:avLst/>
        </a:prstGeom>
        <a:noFill/>
        <a:ln w="127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SzPct val="100000"/>
            <a:buFontTx/>
            <a:buNone/>
          </a:pPr>
          <a:endParaRPr kumimoji="1" lang="ja-JP" altLang="en-US" sz="1100" b="0" i="0" u="none" strike="noStrike" kern="0" cap="none" spc="0" baseline="0" noProof="0">
            <a:ln>
              <a:noFill/>
            </a:ln>
            <a:solidFill>
              <a:sysClr val="windowText" lastClr="000000"/>
            </a:solidFill>
            <a:effectLst/>
            <a:uLn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137</xdr:row>
      <xdr:rowOff>123825</xdr:rowOff>
    </xdr:from>
    <xdr:to>
      <xdr:col>6</xdr:col>
      <xdr:colOff>238125</xdr:colOff>
      <xdr:row>139</xdr:row>
      <xdr:rowOff>161925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DFBE8DE-2EAE-40B3-8B0E-30EE03B3000F}"/>
            </a:ext>
          </a:extLst>
        </xdr:cNvPr>
        <xdr:cNvSpPr/>
      </xdr:nvSpPr>
      <xdr:spPr>
        <a:xfrm>
          <a:off x="2000250" y="23031450"/>
          <a:ext cx="247650" cy="59055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333375</xdr:colOff>
      <xdr:row>141</xdr:row>
      <xdr:rowOff>123825</xdr:rowOff>
    </xdr:from>
    <xdr:to>
      <xdr:col>6</xdr:col>
      <xdr:colOff>238125</xdr:colOff>
      <xdr:row>142</xdr:row>
      <xdr:rowOff>161925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735A94-AB26-4E00-89BF-330E072C66CF}"/>
            </a:ext>
          </a:extLst>
        </xdr:cNvPr>
        <xdr:cNvSpPr/>
      </xdr:nvSpPr>
      <xdr:spPr>
        <a:xfrm>
          <a:off x="2000250" y="24136350"/>
          <a:ext cx="247650" cy="314325"/>
        </a:xfrm>
        <a:prstGeom prst="rightBrace">
          <a:avLst/>
        </a:prstGeom>
        <a:noFill/>
        <a:ln w="127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SzPct val="100000"/>
            <a:buFontTx/>
            <a:buNone/>
          </a:pPr>
          <a:endParaRPr kumimoji="1" lang="ja-JP" altLang="en-US" sz="1100" b="0" i="0" u="none" strike="noStrike" kern="0" cap="none" spc="0" baseline="0" noProof="0">
            <a:ln>
              <a:noFill/>
            </a:ln>
            <a:solidFill>
              <a:sysClr val="windowText" lastClr="000000"/>
            </a:solidFill>
            <a:effectLst/>
            <a:uLn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21166</xdr:colOff>
      <xdr:row>25</xdr:row>
      <xdr:rowOff>4</xdr:rowOff>
    </xdr:from>
    <xdr:to>
      <xdr:col>22</xdr:col>
      <xdr:colOff>480483</xdr:colOff>
      <xdr:row>33</xdr:row>
      <xdr:rowOff>216729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AF3DF81-FCF9-4FF8-9176-CD50D5E37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5166" y="6819904"/>
          <a:ext cx="8736542" cy="2350325"/>
        </a:xfrm>
        <a:prstGeom prst="rect">
          <a:avLst/>
        </a:prstGeom>
      </xdr:spPr>
    </xdr:pic>
    <xdr:clientData/>
  </xdr:twoCellAnchor>
  <xdr:oneCellAnchor>
    <xdr:from>
      <xdr:col>20</xdr:col>
      <xdr:colOff>433917</xdr:colOff>
      <xdr:row>30</xdr:row>
      <xdr:rowOff>158748</xdr:rowOff>
    </xdr:from>
    <xdr:ext cx="857250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F274B3C-5913-4F90-8CC0-AB10C8E7CAA6}"/>
            </a:ext>
          </a:extLst>
        </xdr:cNvPr>
        <xdr:cNvSpPr txBox="1"/>
      </xdr:nvSpPr>
      <xdr:spPr>
        <a:xfrm>
          <a:off x="16597842" y="8312148"/>
          <a:ext cx="8572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b="1" kern="12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駐車場</a:t>
          </a:r>
        </a:p>
      </xdr:txBody>
    </xdr:sp>
    <xdr:clientData/>
  </xdr:oneCellAnchor>
  <xdr:twoCellAnchor>
    <xdr:from>
      <xdr:col>19</xdr:col>
      <xdr:colOff>687917</xdr:colOff>
      <xdr:row>29</xdr:row>
      <xdr:rowOff>116417</xdr:rowOff>
    </xdr:from>
    <xdr:to>
      <xdr:col>20</xdr:col>
      <xdr:colOff>402166</xdr:colOff>
      <xdr:row>30</xdr:row>
      <xdr:rowOff>148168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9D1061D-4114-483C-BBA6-442D0517871F}"/>
            </a:ext>
          </a:extLst>
        </xdr:cNvPr>
        <xdr:cNvCxnSpPr/>
      </xdr:nvCxnSpPr>
      <xdr:spPr>
        <a:xfrm flipH="1" flipV="1">
          <a:off x="16099367" y="8003117"/>
          <a:ext cx="466724" cy="298451"/>
        </a:xfrm>
        <a:prstGeom prst="straightConnector1">
          <a:avLst/>
        </a:prstGeom>
        <a:ln w="28575">
          <a:solidFill>
            <a:srgbClr val="FFFF00"/>
          </a:solidFill>
          <a:tailEnd type="triangle"/>
        </a:ln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43122</xdr:colOff>
      <xdr:row>30</xdr:row>
      <xdr:rowOff>51858</xdr:rowOff>
    </xdr:from>
    <xdr:to>
      <xdr:col>18</xdr:col>
      <xdr:colOff>397680</xdr:colOff>
      <xdr:row>31</xdr:row>
      <xdr:rowOff>62070</xdr:rowOff>
    </xdr:to>
    <xdr:sp macro="" textlink="">
      <xdr:nvSpPr>
        <xdr:cNvPr id="5" name="矢印: 折線 4">
          <a:extLst>
            <a:ext uri="{FF2B5EF4-FFF2-40B4-BE49-F238E27FC236}">
              <a16:creationId xmlns:a16="http://schemas.microsoft.com/office/drawing/2014/main" id="{A28733EC-031A-4068-AF2E-567F7C4A1422}"/>
            </a:ext>
          </a:extLst>
        </xdr:cNvPr>
        <xdr:cNvSpPr/>
      </xdr:nvSpPr>
      <xdr:spPr>
        <a:xfrm rot="18323419">
          <a:off x="13957753" y="8108227"/>
          <a:ext cx="274795" cy="354558"/>
        </a:xfrm>
        <a:prstGeom prst="bentArrow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l"/>
          <a:endParaRPr kumimoji="1" lang="ja-JP" altLang="en-US" sz="1100" kern="1200"/>
        </a:p>
      </xdr:txBody>
    </xdr:sp>
    <xdr:clientData/>
  </xdr:twoCellAnchor>
  <xdr:oneCellAnchor>
    <xdr:from>
      <xdr:col>16</xdr:col>
      <xdr:colOff>211665</xdr:colOff>
      <xdr:row>25</xdr:row>
      <xdr:rowOff>4</xdr:rowOff>
    </xdr:from>
    <xdr:ext cx="359832" cy="194733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F58C69F-3226-436C-A91F-79A06E72633C}"/>
            </a:ext>
          </a:extLst>
        </xdr:cNvPr>
        <xdr:cNvSpPr txBox="1"/>
      </xdr:nvSpPr>
      <xdr:spPr>
        <a:xfrm rot="3021001">
          <a:off x="12571940" y="7613654"/>
          <a:ext cx="1947331" cy="3598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 kern="1200">
              <a:solidFill>
                <a:srgbClr val="FFFF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こちら側は駐車禁止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CB8AE8A-F2D1-4A5D-B2D4-3FAA2B69646F}">
  <we:reference id="wa104380526" version="1.0.32.0" store="ja-JP" storeType="OMEX"/>
  <we:alternateReferences>
    <we:reference id="wa104380526" version="1.0.32.0" store="WA104380526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66"/>
  <sheetViews>
    <sheetView showGridLines="0" topLeftCell="A139" zoomScaleNormal="100" workbookViewId="0">
      <selection activeCell="R154" sqref="R154:V154"/>
    </sheetView>
  </sheetViews>
  <sheetFormatPr defaultRowHeight="13" x14ac:dyDescent="0.2"/>
  <cols>
    <col min="1" max="1" width="10.90625" customWidth="1"/>
    <col min="2" max="26" width="4.453125" customWidth="1"/>
    <col min="27" max="32" width="5.6328125" customWidth="1"/>
  </cols>
  <sheetData>
    <row r="1" spans="2:25" ht="38.25" customHeight="1" x14ac:dyDescent="0.2">
      <c r="B1" s="6" t="s">
        <v>131</v>
      </c>
    </row>
    <row r="2" spans="2:25" ht="14.25" customHeight="1" x14ac:dyDescent="0.2"/>
    <row r="3" spans="2:25" ht="14.5" customHeight="1" thickBot="1" x14ac:dyDescent="0.25">
      <c r="B3" s="1" t="s">
        <v>119</v>
      </c>
      <c r="P3" s="254" t="s">
        <v>23</v>
      </c>
      <c r="Q3" s="255"/>
      <c r="R3" s="254" t="s">
        <v>24</v>
      </c>
      <c r="S3" s="255"/>
      <c r="T3" s="254" t="s">
        <v>25</v>
      </c>
      <c r="U3" s="255"/>
    </row>
    <row r="4" spans="2:25" ht="13.5" customHeight="1" x14ac:dyDescent="0.2">
      <c r="B4" s="215"/>
      <c r="C4" s="302"/>
      <c r="D4" s="272" t="str">
        <f>B6</f>
        <v>FINS</v>
      </c>
      <c r="E4" s="272"/>
      <c r="F4" s="274" t="str">
        <f>B8</f>
        <v>美川</v>
      </c>
      <c r="G4" s="275"/>
      <c r="H4" s="274" t="str">
        <f>B10</f>
        <v>蒲郡</v>
      </c>
      <c r="I4" s="275"/>
      <c r="J4" s="274" t="str">
        <f>B12</f>
        <v>刈谷</v>
      </c>
      <c r="K4" s="275"/>
      <c r="L4" s="274" t="str">
        <f>B14</f>
        <v>西部キッズ</v>
      </c>
      <c r="M4" s="275"/>
      <c r="N4" s="274" t="str">
        <f>B16</f>
        <v>石巻</v>
      </c>
      <c r="O4" s="284"/>
      <c r="P4" s="203" t="s">
        <v>58</v>
      </c>
      <c r="Q4" s="204"/>
      <c r="R4" s="207" t="s">
        <v>59</v>
      </c>
      <c r="S4" s="207"/>
      <c r="T4" s="208" t="s">
        <v>132</v>
      </c>
      <c r="U4" s="208"/>
      <c r="V4" s="207" t="s">
        <v>60</v>
      </c>
      <c r="W4" s="207"/>
      <c r="X4" s="210" t="s">
        <v>61</v>
      </c>
      <c r="Y4" s="211"/>
    </row>
    <row r="5" spans="2:25" ht="13.5" customHeight="1" x14ac:dyDescent="0.2">
      <c r="B5" s="303"/>
      <c r="C5" s="301"/>
      <c r="D5" s="273"/>
      <c r="E5" s="273"/>
      <c r="F5" s="276"/>
      <c r="G5" s="239"/>
      <c r="H5" s="276"/>
      <c r="I5" s="239"/>
      <c r="J5" s="276"/>
      <c r="K5" s="239"/>
      <c r="L5" s="276"/>
      <c r="M5" s="239"/>
      <c r="N5" s="276"/>
      <c r="O5" s="285"/>
      <c r="P5" s="205"/>
      <c r="Q5" s="206"/>
      <c r="R5" s="146"/>
      <c r="S5" s="146"/>
      <c r="T5" s="209"/>
      <c r="U5" s="209"/>
      <c r="V5" s="146"/>
      <c r="W5" s="146"/>
      <c r="X5" s="146"/>
      <c r="Y5" s="147"/>
    </row>
    <row r="6" spans="2:25" ht="13.5" customHeight="1" x14ac:dyDescent="0.2">
      <c r="B6" s="157" t="s">
        <v>30</v>
      </c>
      <c r="C6" s="278"/>
      <c r="D6" s="298"/>
      <c r="E6" s="299"/>
      <c r="F6" s="245" t="s">
        <v>525</v>
      </c>
      <c r="G6" s="286"/>
      <c r="H6" s="245" t="s">
        <v>305</v>
      </c>
      <c r="I6" s="286"/>
      <c r="J6" s="189" t="s">
        <v>309</v>
      </c>
      <c r="K6" s="174"/>
      <c r="L6" s="189" t="s">
        <v>314</v>
      </c>
      <c r="M6" s="174"/>
      <c r="N6" s="189" t="s">
        <v>404</v>
      </c>
      <c r="O6" s="190"/>
      <c r="P6" s="169">
        <f>COUNTIF(D7:O7,"○")</f>
        <v>4</v>
      </c>
      <c r="Q6" s="170"/>
      <c r="R6" s="173">
        <f>COUNTIF(D7:O7,"●")</f>
        <v>1</v>
      </c>
      <c r="S6" s="174"/>
      <c r="T6" s="142">
        <f>COUNTIF(D7:O7,"×")</f>
        <v>0</v>
      </c>
      <c r="U6" s="142"/>
      <c r="V6" s="144">
        <f>P6*3+R6</f>
        <v>13</v>
      </c>
      <c r="W6" s="144"/>
      <c r="X6" s="142">
        <v>1</v>
      </c>
      <c r="Y6" s="177"/>
    </row>
    <row r="7" spans="2:25" ht="13.5" customHeight="1" x14ac:dyDescent="0.2">
      <c r="B7" s="279"/>
      <c r="C7" s="280"/>
      <c r="D7" s="300"/>
      <c r="E7" s="301"/>
      <c r="F7" s="295" t="s">
        <v>521</v>
      </c>
      <c r="G7" s="296"/>
      <c r="H7" s="295" t="s">
        <v>23</v>
      </c>
      <c r="I7" s="296"/>
      <c r="J7" s="267" t="s">
        <v>357</v>
      </c>
      <c r="K7" s="192"/>
      <c r="L7" s="267" t="s">
        <v>306</v>
      </c>
      <c r="M7" s="192"/>
      <c r="N7" s="267" t="s">
        <v>23</v>
      </c>
      <c r="O7" s="292"/>
      <c r="P7" s="169"/>
      <c r="Q7" s="170"/>
      <c r="R7" s="191"/>
      <c r="S7" s="192"/>
      <c r="T7" s="142"/>
      <c r="U7" s="142"/>
      <c r="V7" s="144"/>
      <c r="W7" s="144"/>
      <c r="X7" s="142"/>
      <c r="Y7" s="177"/>
    </row>
    <row r="8" spans="2:25" ht="13.5" customHeight="1" x14ac:dyDescent="0.2">
      <c r="B8" s="157" t="s">
        <v>71</v>
      </c>
      <c r="C8" s="278"/>
      <c r="D8" s="245" t="s">
        <v>526</v>
      </c>
      <c r="E8" s="286"/>
      <c r="F8" s="298"/>
      <c r="G8" s="299"/>
      <c r="H8" s="245" t="s">
        <v>307</v>
      </c>
      <c r="I8" s="286"/>
      <c r="J8" s="189" t="s">
        <v>316</v>
      </c>
      <c r="K8" s="174"/>
      <c r="L8" s="189" t="s">
        <v>392</v>
      </c>
      <c r="M8" s="174"/>
      <c r="N8" s="189" t="s">
        <v>374</v>
      </c>
      <c r="O8" s="190"/>
      <c r="P8" s="169">
        <f>COUNTIF(D9:O9,"○")</f>
        <v>2</v>
      </c>
      <c r="Q8" s="170"/>
      <c r="R8" s="173">
        <f t="shared" ref="R8" si="0">COUNTIF(D9:O9,"●")</f>
        <v>3</v>
      </c>
      <c r="S8" s="174"/>
      <c r="T8" s="142">
        <f t="shared" ref="T8" si="1">COUNTIF(D9:O9,"×")</f>
        <v>0</v>
      </c>
      <c r="U8" s="142"/>
      <c r="V8" s="144">
        <f t="shared" ref="V8" si="2">P8*3+R8</f>
        <v>9</v>
      </c>
      <c r="W8" s="144"/>
      <c r="X8" s="142">
        <v>4</v>
      </c>
      <c r="Y8" s="177"/>
    </row>
    <row r="9" spans="2:25" ht="13.5" customHeight="1" x14ac:dyDescent="0.2">
      <c r="B9" s="279"/>
      <c r="C9" s="280"/>
      <c r="D9" s="295" t="s">
        <v>522</v>
      </c>
      <c r="E9" s="296"/>
      <c r="F9" s="300"/>
      <c r="G9" s="301"/>
      <c r="H9" s="295" t="s">
        <v>306</v>
      </c>
      <c r="I9" s="296"/>
      <c r="J9" s="267" t="s">
        <v>306</v>
      </c>
      <c r="K9" s="192"/>
      <c r="L9" s="267" t="s">
        <v>24</v>
      </c>
      <c r="M9" s="192"/>
      <c r="N9" s="267" t="s">
        <v>24</v>
      </c>
      <c r="O9" s="292"/>
      <c r="P9" s="169"/>
      <c r="Q9" s="170"/>
      <c r="R9" s="191"/>
      <c r="S9" s="192"/>
      <c r="T9" s="142"/>
      <c r="U9" s="142"/>
      <c r="V9" s="144"/>
      <c r="W9" s="144"/>
      <c r="X9" s="142"/>
      <c r="Y9" s="177"/>
    </row>
    <row r="10" spans="2:25" ht="13.5" customHeight="1" x14ac:dyDescent="0.2">
      <c r="B10" s="157" t="s">
        <v>72</v>
      </c>
      <c r="C10" s="278"/>
      <c r="D10" s="245" t="s">
        <v>304</v>
      </c>
      <c r="E10" s="286"/>
      <c r="F10" s="245" t="s">
        <v>308</v>
      </c>
      <c r="G10" s="286"/>
      <c r="H10" s="298"/>
      <c r="I10" s="299"/>
      <c r="J10" s="189" t="s">
        <v>400</v>
      </c>
      <c r="K10" s="174"/>
      <c r="L10" s="189" t="s">
        <v>564</v>
      </c>
      <c r="M10" s="174"/>
      <c r="N10" s="189" t="s">
        <v>311</v>
      </c>
      <c r="O10" s="190"/>
      <c r="P10" s="169">
        <f t="shared" ref="P10" si="3">COUNTIF(D11:O11,"○")</f>
        <v>0</v>
      </c>
      <c r="Q10" s="170"/>
      <c r="R10" s="173">
        <f t="shared" ref="R10" si="4">COUNTIF(D11:O11,"●")</f>
        <v>5</v>
      </c>
      <c r="S10" s="174"/>
      <c r="T10" s="142">
        <f t="shared" ref="T10" si="5">COUNTIF(D11:O11,"×")</f>
        <v>0</v>
      </c>
      <c r="U10" s="142"/>
      <c r="V10" s="144">
        <f t="shared" ref="V10" si="6">P10*3+R10</f>
        <v>5</v>
      </c>
      <c r="W10" s="144"/>
      <c r="X10" s="142">
        <v>6</v>
      </c>
      <c r="Y10" s="177"/>
    </row>
    <row r="11" spans="2:25" ht="13.5" customHeight="1" x14ac:dyDescent="0.2">
      <c r="B11" s="279"/>
      <c r="C11" s="280"/>
      <c r="D11" s="295" t="s">
        <v>24</v>
      </c>
      <c r="E11" s="296"/>
      <c r="F11" s="295" t="s">
        <v>357</v>
      </c>
      <c r="G11" s="296"/>
      <c r="H11" s="300"/>
      <c r="I11" s="301"/>
      <c r="J11" s="267" t="s">
        <v>24</v>
      </c>
      <c r="K11" s="192"/>
      <c r="L11" s="267" t="s">
        <v>542</v>
      </c>
      <c r="M11" s="192"/>
      <c r="N11" s="295" t="s">
        <v>357</v>
      </c>
      <c r="O11" s="296"/>
      <c r="P11" s="169"/>
      <c r="Q11" s="170"/>
      <c r="R11" s="191"/>
      <c r="S11" s="192"/>
      <c r="T11" s="142"/>
      <c r="U11" s="142"/>
      <c r="V11" s="144"/>
      <c r="W11" s="144"/>
      <c r="X11" s="142"/>
      <c r="Y11" s="177"/>
    </row>
    <row r="12" spans="2:25" ht="13.5" customHeight="1" x14ac:dyDescent="0.2">
      <c r="B12" s="157" t="s">
        <v>127</v>
      </c>
      <c r="C12" s="278"/>
      <c r="D12" s="297" t="s">
        <v>310</v>
      </c>
      <c r="E12" s="286"/>
      <c r="F12" s="245" t="s">
        <v>315</v>
      </c>
      <c r="G12" s="286"/>
      <c r="H12" s="245" t="s">
        <v>401</v>
      </c>
      <c r="I12" s="286"/>
      <c r="J12" s="262"/>
      <c r="K12" s="263"/>
      <c r="L12" s="189" t="s">
        <v>370</v>
      </c>
      <c r="M12" s="174"/>
      <c r="N12" s="189" t="s">
        <v>567</v>
      </c>
      <c r="O12" s="190"/>
      <c r="P12" s="169">
        <f t="shared" ref="P12" si="7">COUNTIF(D13:O13,"○")</f>
        <v>2</v>
      </c>
      <c r="Q12" s="170"/>
      <c r="R12" s="173">
        <f t="shared" ref="R12" si="8">COUNTIF(D13:O13,"●")</f>
        <v>3</v>
      </c>
      <c r="S12" s="174"/>
      <c r="T12" s="142">
        <f t="shared" ref="T12" si="9">COUNTIF(D13:O13,"×")</f>
        <v>0</v>
      </c>
      <c r="U12" s="142"/>
      <c r="V12" s="144">
        <f t="shared" ref="V12" si="10">P12*3+R12</f>
        <v>9</v>
      </c>
      <c r="W12" s="144"/>
      <c r="X12" s="142">
        <v>5</v>
      </c>
      <c r="Y12" s="177"/>
    </row>
    <row r="13" spans="2:25" ht="13.5" customHeight="1" x14ac:dyDescent="0.2">
      <c r="B13" s="279"/>
      <c r="C13" s="280"/>
      <c r="D13" s="295" t="s">
        <v>306</v>
      </c>
      <c r="E13" s="296"/>
      <c r="F13" s="295" t="s">
        <v>357</v>
      </c>
      <c r="G13" s="296"/>
      <c r="H13" s="295" t="s">
        <v>23</v>
      </c>
      <c r="I13" s="296"/>
      <c r="J13" s="293"/>
      <c r="K13" s="294"/>
      <c r="L13" s="295" t="s">
        <v>24</v>
      </c>
      <c r="M13" s="296"/>
      <c r="N13" s="267" t="s">
        <v>542</v>
      </c>
      <c r="O13" s="292"/>
      <c r="P13" s="169"/>
      <c r="Q13" s="170"/>
      <c r="R13" s="191"/>
      <c r="S13" s="192"/>
      <c r="T13" s="142"/>
      <c r="U13" s="142"/>
      <c r="V13" s="144"/>
      <c r="W13" s="144"/>
      <c r="X13" s="142"/>
      <c r="Y13" s="177"/>
    </row>
    <row r="14" spans="2:25" ht="13.5" customHeight="1" x14ac:dyDescent="0.2">
      <c r="B14" s="157" t="s">
        <v>73</v>
      </c>
      <c r="C14" s="278"/>
      <c r="D14" s="245" t="s">
        <v>313</v>
      </c>
      <c r="E14" s="286"/>
      <c r="F14" s="245" t="s">
        <v>393</v>
      </c>
      <c r="G14" s="286"/>
      <c r="H14" s="245" t="s">
        <v>563</v>
      </c>
      <c r="I14" s="286"/>
      <c r="J14" s="189" t="s">
        <v>371</v>
      </c>
      <c r="K14" s="174"/>
      <c r="L14" s="262"/>
      <c r="M14" s="263"/>
      <c r="N14" s="189" t="s">
        <v>305</v>
      </c>
      <c r="O14" s="190"/>
      <c r="P14" s="169">
        <f t="shared" ref="P14" si="11">COUNTIF(D15:O15,"○")</f>
        <v>4</v>
      </c>
      <c r="Q14" s="170"/>
      <c r="R14" s="173">
        <f t="shared" ref="R14" si="12">COUNTIF(D15:O15,"●")</f>
        <v>1</v>
      </c>
      <c r="S14" s="174"/>
      <c r="T14" s="142">
        <f t="shared" ref="T14" si="13">COUNTIF(D15:O15,"×")</f>
        <v>0</v>
      </c>
      <c r="U14" s="142"/>
      <c r="V14" s="144">
        <f t="shared" ref="V14" si="14">P14*3+R14</f>
        <v>13</v>
      </c>
      <c r="W14" s="144"/>
      <c r="X14" s="142">
        <v>2</v>
      </c>
      <c r="Y14" s="177"/>
    </row>
    <row r="15" spans="2:25" ht="13.5" customHeight="1" x14ac:dyDescent="0.2">
      <c r="B15" s="279"/>
      <c r="C15" s="280"/>
      <c r="D15" s="295" t="s">
        <v>357</v>
      </c>
      <c r="E15" s="296"/>
      <c r="F15" s="295" t="s">
        <v>23</v>
      </c>
      <c r="G15" s="296"/>
      <c r="H15" s="295" t="s">
        <v>23</v>
      </c>
      <c r="I15" s="296"/>
      <c r="J15" s="243" t="s">
        <v>23</v>
      </c>
      <c r="K15" s="192"/>
      <c r="L15" s="293"/>
      <c r="M15" s="294"/>
      <c r="N15" s="267" t="s">
        <v>306</v>
      </c>
      <c r="O15" s="292"/>
      <c r="P15" s="169"/>
      <c r="Q15" s="170"/>
      <c r="R15" s="191"/>
      <c r="S15" s="192"/>
      <c r="T15" s="142"/>
      <c r="U15" s="142"/>
      <c r="V15" s="144"/>
      <c r="W15" s="144"/>
      <c r="X15" s="142"/>
      <c r="Y15" s="177"/>
    </row>
    <row r="16" spans="2:25" ht="13.5" customHeight="1" x14ac:dyDescent="0.2">
      <c r="B16" s="157" t="s">
        <v>74</v>
      </c>
      <c r="C16" s="278"/>
      <c r="D16" s="245" t="s">
        <v>405</v>
      </c>
      <c r="E16" s="286"/>
      <c r="F16" s="245" t="s">
        <v>375</v>
      </c>
      <c r="G16" s="286"/>
      <c r="H16" s="245" t="s">
        <v>312</v>
      </c>
      <c r="I16" s="286"/>
      <c r="J16" s="189" t="s">
        <v>568</v>
      </c>
      <c r="K16" s="174"/>
      <c r="L16" s="189" t="s">
        <v>304</v>
      </c>
      <c r="M16" s="174"/>
      <c r="N16" s="262"/>
      <c r="O16" s="290"/>
      <c r="P16" s="169">
        <f t="shared" ref="P16" si="15">COUNTIF(D17:O17,"○")</f>
        <v>3</v>
      </c>
      <c r="Q16" s="170"/>
      <c r="R16" s="173">
        <f t="shared" ref="R16" si="16">COUNTIF(D17:O17,"●")</f>
        <v>2</v>
      </c>
      <c r="S16" s="174"/>
      <c r="T16" s="142">
        <f t="shared" ref="T16" si="17">COUNTIF(D17:O17,"×")</f>
        <v>0</v>
      </c>
      <c r="U16" s="142"/>
      <c r="V16" s="144">
        <f t="shared" ref="V16" si="18">P16*3+R16</f>
        <v>11</v>
      </c>
      <c r="W16" s="144"/>
      <c r="X16" s="146">
        <v>3</v>
      </c>
      <c r="Y16" s="147"/>
    </row>
    <row r="17" spans="2:32" ht="13.5" customHeight="1" thickBot="1" x14ac:dyDescent="0.25">
      <c r="B17" s="150"/>
      <c r="C17" s="283"/>
      <c r="D17" s="287" t="s">
        <v>24</v>
      </c>
      <c r="E17" s="288"/>
      <c r="F17" s="287" t="s">
        <v>23</v>
      </c>
      <c r="G17" s="288"/>
      <c r="H17" s="289" t="s">
        <v>306</v>
      </c>
      <c r="I17" s="176"/>
      <c r="J17" s="289" t="s">
        <v>539</v>
      </c>
      <c r="K17" s="176"/>
      <c r="L17" s="289" t="s">
        <v>357</v>
      </c>
      <c r="M17" s="176"/>
      <c r="N17" s="264"/>
      <c r="O17" s="291"/>
      <c r="P17" s="171"/>
      <c r="Q17" s="172"/>
      <c r="R17" s="175"/>
      <c r="S17" s="176"/>
      <c r="T17" s="143"/>
      <c r="U17" s="143"/>
      <c r="V17" s="145"/>
      <c r="W17" s="145"/>
      <c r="X17" s="148"/>
      <c r="Y17" s="149"/>
    </row>
    <row r="18" spans="2:32" ht="14.25" customHeight="1" x14ac:dyDescent="0.2">
      <c r="B18" s="38"/>
      <c r="C18" s="38"/>
      <c r="D18" s="9"/>
      <c r="E18" s="10"/>
      <c r="F18" s="9"/>
      <c r="G18" s="10"/>
      <c r="H18" s="13"/>
      <c r="I18" s="12"/>
      <c r="J18" s="13"/>
      <c r="K18" s="12"/>
      <c r="L18" s="13"/>
      <c r="M18" s="12"/>
      <c r="N18" s="12"/>
      <c r="O18" s="12"/>
      <c r="P18" s="12"/>
      <c r="Q18" s="12"/>
      <c r="R18" s="12"/>
      <c r="S18" s="12"/>
      <c r="T18" s="12"/>
      <c r="U18" s="12"/>
      <c r="V18" s="8"/>
      <c r="W18" s="8"/>
      <c r="X18" s="12"/>
      <c r="Y18" s="12"/>
    </row>
    <row r="19" spans="2:32" ht="14.5" customHeight="1" thickBot="1" x14ac:dyDescent="0.25">
      <c r="B19" s="1" t="s">
        <v>120</v>
      </c>
      <c r="P19" s="254" t="s">
        <v>23</v>
      </c>
      <c r="Q19" s="255"/>
      <c r="R19" s="254" t="s">
        <v>24</v>
      </c>
      <c r="S19" s="255"/>
      <c r="T19" s="254" t="s">
        <v>25</v>
      </c>
      <c r="U19" s="255"/>
    </row>
    <row r="20" spans="2:32" ht="13.5" customHeight="1" x14ac:dyDescent="0.2">
      <c r="B20" s="215"/>
      <c r="C20" s="216"/>
      <c r="D20" s="272" t="str">
        <f>B22</f>
        <v>二川</v>
      </c>
      <c r="E20" s="272"/>
      <c r="F20" s="274" t="str">
        <f>B24</f>
        <v>豊橋北部</v>
      </c>
      <c r="G20" s="275"/>
      <c r="H20" s="274" t="str">
        <f>B26</f>
        <v>B-Nexus</v>
      </c>
      <c r="I20" s="275"/>
      <c r="J20" s="274" t="str">
        <f>B28</f>
        <v>シーガルズ</v>
      </c>
      <c r="K20" s="275"/>
      <c r="L20" s="274" t="str">
        <f>B30</f>
        <v>知立</v>
      </c>
      <c r="M20" s="275"/>
      <c r="N20" s="274" t="str">
        <f>B32</f>
        <v>豊川</v>
      </c>
      <c r="O20" s="284"/>
      <c r="P20" s="203" t="s">
        <v>58</v>
      </c>
      <c r="Q20" s="204"/>
      <c r="R20" s="207" t="s">
        <v>59</v>
      </c>
      <c r="S20" s="207"/>
      <c r="T20" s="208" t="s">
        <v>133</v>
      </c>
      <c r="U20" s="208"/>
      <c r="V20" s="207" t="s">
        <v>60</v>
      </c>
      <c r="W20" s="207"/>
      <c r="X20" s="210" t="s">
        <v>61</v>
      </c>
      <c r="Y20" s="211"/>
    </row>
    <row r="21" spans="2:32" ht="13.5" customHeight="1" x14ac:dyDescent="0.2">
      <c r="B21" s="217"/>
      <c r="C21" s="218"/>
      <c r="D21" s="273"/>
      <c r="E21" s="273"/>
      <c r="F21" s="276"/>
      <c r="G21" s="239"/>
      <c r="H21" s="276"/>
      <c r="I21" s="239"/>
      <c r="J21" s="276"/>
      <c r="K21" s="239"/>
      <c r="L21" s="276"/>
      <c r="M21" s="239"/>
      <c r="N21" s="276"/>
      <c r="O21" s="285"/>
      <c r="P21" s="205"/>
      <c r="Q21" s="206"/>
      <c r="R21" s="146"/>
      <c r="S21" s="146"/>
      <c r="T21" s="209"/>
      <c r="U21" s="209"/>
      <c r="V21" s="146"/>
      <c r="W21" s="146"/>
      <c r="X21" s="146"/>
      <c r="Y21" s="147"/>
    </row>
    <row r="22" spans="2:32" ht="13.5" customHeight="1" x14ac:dyDescent="0.2">
      <c r="B22" s="157" t="s">
        <v>128</v>
      </c>
      <c r="C22" s="278"/>
      <c r="D22" s="195"/>
      <c r="E22" s="195"/>
      <c r="F22" s="159" t="s">
        <v>519</v>
      </c>
      <c r="G22" s="160"/>
      <c r="H22" s="159" t="s">
        <v>378</v>
      </c>
      <c r="I22" s="160"/>
      <c r="J22" s="163" t="s">
        <v>453</v>
      </c>
      <c r="K22" s="164"/>
      <c r="L22" s="163" t="s">
        <v>457</v>
      </c>
      <c r="M22" s="164"/>
      <c r="N22" s="189" t="s">
        <v>402</v>
      </c>
      <c r="O22" s="190"/>
      <c r="P22" s="169">
        <f>COUNTIF(D23:O23,"○")</f>
        <v>2</v>
      </c>
      <c r="Q22" s="170"/>
      <c r="R22" s="173">
        <f>COUNTIF(D23:O23,"●")</f>
        <v>3</v>
      </c>
      <c r="S22" s="174"/>
      <c r="T22" s="142">
        <f>COUNTIF(D23:O23,"×")</f>
        <v>0</v>
      </c>
      <c r="U22" s="142"/>
      <c r="V22" s="144">
        <f>P22*3+R22</f>
        <v>9</v>
      </c>
      <c r="W22" s="144"/>
      <c r="X22" s="142">
        <v>3</v>
      </c>
      <c r="Y22" s="177"/>
    </row>
    <row r="23" spans="2:32" ht="13.5" customHeight="1" x14ac:dyDescent="0.2">
      <c r="B23" s="279"/>
      <c r="C23" s="280"/>
      <c r="D23" s="196"/>
      <c r="E23" s="196"/>
      <c r="F23" s="266" t="s">
        <v>521</v>
      </c>
      <c r="G23" s="181"/>
      <c r="H23" s="266" t="s">
        <v>24</v>
      </c>
      <c r="I23" s="181"/>
      <c r="J23" s="282" t="s">
        <v>23</v>
      </c>
      <c r="K23" s="146"/>
      <c r="L23" s="282" t="s">
        <v>465</v>
      </c>
      <c r="M23" s="146"/>
      <c r="N23" s="282" t="s">
        <v>24</v>
      </c>
      <c r="O23" s="146"/>
      <c r="P23" s="169"/>
      <c r="Q23" s="170"/>
      <c r="R23" s="191"/>
      <c r="S23" s="192"/>
      <c r="T23" s="142"/>
      <c r="U23" s="142"/>
      <c r="V23" s="144"/>
      <c r="W23" s="144"/>
      <c r="X23" s="142"/>
      <c r="Y23" s="177"/>
    </row>
    <row r="24" spans="2:32" ht="13.5" customHeight="1" x14ac:dyDescent="0.2">
      <c r="B24" s="157" t="s">
        <v>129</v>
      </c>
      <c r="C24" s="278"/>
      <c r="D24" s="159" t="s">
        <v>520</v>
      </c>
      <c r="E24" s="160"/>
      <c r="F24" s="195"/>
      <c r="G24" s="195"/>
      <c r="H24" s="159" t="s">
        <v>406</v>
      </c>
      <c r="I24" s="160"/>
      <c r="J24" s="163" t="s">
        <v>459</v>
      </c>
      <c r="K24" s="164"/>
      <c r="L24" s="163" t="s">
        <v>376</v>
      </c>
      <c r="M24" s="164"/>
      <c r="N24" s="189" t="s">
        <v>461</v>
      </c>
      <c r="O24" s="190"/>
      <c r="P24" s="169">
        <f t="shared" ref="P24" si="19">COUNTIF(D25:O25,"○")</f>
        <v>0</v>
      </c>
      <c r="Q24" s="170"/>
      <c r="R24" s="173">
        <f t="shared" ref="R24" si="20">COUNTIF(D25:O25,"●")</f>
        <v>5</v>
      </c>
      <c r="S24" s="174"/>
      <c r="T24" s="142">
        <f t="shared" ref="T24" si="21">COUNTIF(D25:O25,"×")</f>
        <v>0</v>
      </c>
      <c r="U24" s="142"/>
      <c r="V24" s="144">
        <f t="shared" ref="V24" si="22">P24*3+R24</f>
        <v>5</v>
      </c>
      <c r="W24" s="144"/>
      <c r="X24" s="142">
        <v>6</v>
      </c>
      <c r="Y24" s="177"/>
      <c r="AA24" s="1" t="s">
        <v>571</v>
      </c>
      <c r="AC24" s="1" t="s">
        <v>572</v>
      </c>
      <c r="AE24" s="1" t="s">
        <v>573</v>
      </c>
    </row>
    <row r="25" spans="2:32" ht="13.5" customHeight="1" x14ac:dyDescent="0.2">
      <c r="B25" s="279"/>
      <c r="C25" s="280"/>
      <c r="D25" s="180" t="s">
        <v>522</v>
      </c>
      <c r="E25" s="181"/>
      <c r="F25" s="196"/>
      <c r="G25" s="196"/>
      <c r="H25" s="266" t="s">
        <v>24</v>
      </c>
      <c r="I25" s="181"/>
      <c r="J25" s="282" t="s">
        <v>465</v>
      </c>
      <c r="K25" s="146"/>
      <c r="L25" s="282" t="s">
        <v>24</v>
      </c>
      <c r="M25" s="146"/>
      <c r="N25" s="281" t="s">
        <v>465</v>
      </c>
      <c r="O25" s="186"/>
      <c r="P25" s="169"/>
      <c r="Q25" s="170"/>
      <c r="R25" s="191"/>
      <c r="S25" s="192"/>
      <c r="T25" s="142"/>
      <c r="U25" s="142"/>
      <c r="V25" s="144"/>
      <c r="W25" s="144"/>
      <c r="X25" s="142"/>
      <c r="Y25" s="177"/>
      <c r="AA25">
        <v>24</v>
      </c>
      <c r="AB25">
        <v>31</v>
      </c>
      <c r="AC25">
        <v>31</v>
      </c>
      <c r="AD25">
        <v>24</v>
      </c>
      <c r="AE25">
        <v>27</v>
      </c>
      <c r="AF25">
        <v>38</v>
      </c>
    </row>
    <row r="26" spans="2:32" ht="13.5" customHeight="1" x14ac:dyDescent="0.2">
      <c r="B26" s="157" t="s">
        <v>75</v>
      </c>
      <c r="C26" s="278"/>
      <c r="D26" s="159" t="s">
        <v>379</v>
      </c>
      <c r="E26" s="160"/>
      <c r="F26" s="159" t="s">
        <v>407</v>
      </c>
      <c r="G26" s="160"/>
      <c r="H26" s="195"/>
      <c r="I26" s="195"/>
      <c r="J26" s="163" t="s">
        <v>531</v>
      </c>
      <c r="K26" s="164"/>
      <c r="L26" s="163" t="s">
        <v>455</v>
      </c>
      <c r="M26" s="164"/>
      <c r="N26" s="189" t="s">
        <v>565</v>
      </c>
      <c r="O26" s="190"/>
      <c r="P26" s="169">
        <f t="shared" ref="P26" si="23">COUNTIF(D27:O27,"○")</f>
        <v>2</v>
      </c>
      <c r="Q26" s="170"/>
      <c r="R26" s="173">
        <f t="shared" ref="R26" si="24">COUNTIF(D27:O27,"●")</f>
        <v>3</v>
      </c>
      <c r="S26" s="174"/>
      <c r="T26" s="142">
        <f t="shared" ref="T26" si="25">COUNTIF(D27:O27,"×")</f>
        <v>0</v>
      </c>
      <c r="U26" s="142"/>
      <c r="V26" s="144">
        <f t="shared" ref="V26" si="26">P26*3+R26</f>
        <v>9</v>
      </c>
      <c r="W26" s="144"/>
      <c r="X26" s="142">
        <v>4</v>
      </c>
      <c r="Y26" s="177"/>
      <c r="AA26">
        <v>38</v>
      </c>
      <c r="AB26">
        <v>27</v>
      </c>
      <c r="AC26">
        <v>24</v>
      </c>
      <c r="AD26">
        <v>29</v>
      </c>
      <c r="AE26">
        <v>29</v>
      </c>
      <c r="AF26">
        <v>24</v>
      </c>
    </row>
    <row r="27" spans="2:32" ht="13.5" customHeight="1" x14ac:dyDescent="0.2">
      <c r="B27" s="279"/>
      <c r="C27" s="280"/>
      <c r="D27" s="180" t="s">
        <v>23</v>
      </c>
      <c r="E27" s="181"/>
      <c r="F27" s="184" t="s">
        <v>23</v>
      </c>
      <c r="G27" s="146"/>
      <c r="H27" s="196"/>
      <c r="I27" s="196"/>
      <c r="J27" s="282" t="s">
        <v>522</v>
      </c>
      <c r="K27" s="146"/>
      <c r="L27" s="282" t="s">
        <v>24</v>
      </c>
      <c r="M27" s="146"/>
      <c r="N27" s="281" t="s">
        <v>24</v>
      </c>
      <c r="O27" s="186"/>
      <c r="P27" s="169"/>
      <c r="Q27" s="170"/>
      <c r="R27" s="191"/>
      <c r="S27" s="192"/>
      <c r="T27" s="142"/>
      <c r="U27" s="142"/>
      <c r="V27" s="144"/>
      <c r="W27" s="144"/>
      <c r="X27" s="142"/>
      <c r="Y27" s="177"/>
      <c r="AA27">
        <f t="shared" ref="AA27:AF27" si="27">SUM(AA25:AA26)</f>
        <v>62</v>
      </c>
      <c r="AB27">
        <f t="shared" si="27"/>
        <v>58</v>
      </c>
      <c r="AC27">
        <f t="shared" si="27"/>
        <v>55</v>
      </c>
      <c r="AD27">
        <f t="shared" si="27"/>
        <v>53</v>
      </c>
      <c r="AE27">
        <f t="shared" si="27"/>
        <v>56</v>
      </c>
      <c r="AF27">
        <f t="shared" si="27"/>
        <v>62</v>
      </c>
    </row>
    <row r="28" spans="2:32" ht="13.5" customHeight="1" x14ac:dyDescent="0.2">
      <c r="B28" s="157" t="s">
        <v>76</v>
      </c>
      <c r="C28" s="278"/>
      <c r="D28" s="159" t="s">
        <v>454</v>
      </c>
      <c r="E28" s="160"/>
      <c r="F28" s="159" t="s">
        <v>460</v>
      </c>
      <c r="G28" s="160"/>
      <c r="H28" s="159" t="s">
        <v>532</v>
      </c>
      <c r="I28" s="160"/>
      <c r="J28" s="187"/>
      <c r="K28" s="187"/>
      <c r="L28" s="163" t="s">
        <v>394</v>
      </c>
      <c r="M28" s="164"/>
      <c r="N28" s="189" t="s">
        <v>372</v>
      </c>
      <c r="O28" s="190"/>
      <c r="P28" s="169">
        <f t="shared" ref="P28" si="28">COUNTIF(D29:O29,"○")</f>
        <v>2</v>
      </c>
      <c r="Q28" s="170"/>
      <c r="R28" s="173">
        <f t="shared" ref="R28" si="29">COUNTIF(D29:O29,"●")</f>
        <v>3</v>
      </c>
      <c r="S28" s="174"/>
      <c r="T28" s="142">
        <f t="shared" ref="T28" si="30">COUNTIF(D29:O29,"×")</f>
        <v>0</v>
      </c>
      <c r="U28" s="142"/>
      <c r="V28" s="144">
        <f t="shared" ref="V28" si="31">P28*3+R28</f>
        <v>9</v>
      </c>
      <c r="W28" s="144"/>
      <c r="X28" s="142">
        <v>5</v>
      </c>
      <c r="Y28" s="177"/>
      <c r="AB28">
        <f>AA27-AB27</f>
        <v>4</v>
      </c>
      <c r="AD28">
        <f>AC27-AD27</f>
        <v>2</v>
      </c>
      <c r="AF28">
        <f>AE27-AF27</f>
        <v>-6</v>
      </c>
    </row>
    <row r="29" spans="2:32" ht="13.5" customHeight="1" x14ac:dyDescent="0.2">
      <c r="B29" s="279"/>
      <c r="C29" s="280"/>
      <c r="D29" s="180" t="s">
        <v>465</v>
      </c>
      <c r="E29" s="181"/>
      <c r="F29" s="180" t="s">
        <v>23</v>
      </c>
      <c r="G29" s="181"/>
      <c r="H29" s="180" t="s">
        <v>521</v>
      </c>
      <c r="I29" s="181"/>
      <c r="J29" s="188"/>
      <c r="K29" s="188"/>
      <c r="L29" s="282" t="s">
        <v>24</v>
      </c>
      <c r="M29" s="146"/>
      <c r="N29" s="282" t="s">
        <v>24</v>
      </c>
      <c r="O29" s="146"/>
      <c r="P29" s="169"/>
      <c r="Q29" s="170"/>
      <c r="R29" s="191"/>
      <c r="S29" s="192"/>
      <c r="T29" s="142"/>
      <c r="U29" s="142"/>
      <c r="V29" s="144"/>
      <c r="W29" s="144"/>
      <c r="X29" s="142"/>
      <c r="Y29" s="177"/>
    </row>
    <row r="30" spans="2:32" ht="13.5" customHeight="1" x14ac:dyDescent="0.2">
      <c r="B30" s="157" t="s">
        <v>40</v>
      </c>
      <c r="C30" s="278"/>
      <c r="D30" s="159" t="s">
        <v>458</v>
      </c>
      <c r="E30" s="160"/>
      <c r="F30" s="159" t="s">
        <v>377</v>
      </c>
      <c r="G30" s="160"/>
      <c r="H30" s="159" t="s">
        <v>456</v>
      </c>
      <c r="I30" s="160"/>
      <c r="J30" s="163" t="s">
        <v>395</v>
      </c>
      <c r="K30" s="164"/>
      <c r="L30" s="187"/>
      <c r="M30" s="187"/>
      <c r="N30" s="189" t="s">
        <v>576</v>
      </c>
      <c r="O30" s="190"/>
      <c r="P30" s="169">
        <f>COUNTIF(D31:O31,"○")</f>
        <v>4</v>
      </c>
      <c r="Q30" s="170"/>
      <c r="R30" s="173">
        <f t="shared" ref="R30" si="32">COUNTIF(D31:O31,"●")</f>
        <v>1</v>
      </c>
      <c r="S30" s="174"/>
      <c r="T30" s="142">
        <f t="shared" ref="T30" si="33">COUNTIF(D31:O31,"×")</f>
        <v>0</v>
      </c>
      <c r="U30" s="142"/>
      <c r="V30" s="144">
        <f t="shared" ref="V30" si="34">P30*3+R30</f>
        <v>13</v>
      </c>
      <c r="W30" s="144"/>
      <c r="X30" s="142">
        <v>2</v>
      </c>
      <c r="Y30" s="177"/>
    </row>
    <row r="31" spans="2:32" ht="13.5" customHeight="1" x14ac:dyDescent="0.2">
      <c r="B31" s="279"/>
      <c r="C31" s="280"/>
      <c r="D31" s="180" t="s">
        <v>466</v>
      </c>
      <c r="E31" s="181"/>
      <c r="F31" s="180" t="s">
        <v>23</v>
      </c>
      <c r="G31" s="181"/>
      <c r="H31" s="180" t="s">
        <v>466</v>
      </c>
      <c r="I31" s="181"/>
      <c r="J31" s="184" t="s">
        <v>23</v>
      </c>
      <c r="K31" s="146"/>
      <c r="L31" s="188"/>
      <c r="M31" s="188"/>
      <c r="N31" s="281" t="s">
        <v>24</v>
      </c>
      <c r="O31" s="186"/>
      <c r="P31" s="169"/>
      <c r="Q31" s="170"/>
      <c r="R31" s="191"/>
      <c r="S31" s="192"/>
      <c r="T31" s="142"/>
      <c r="U31" s="142"/>
      <c r="V31" s="144"/>
      <c r="W31" s="144"/>
      <c r="X31" s="142"/>
      <c r="Y31" s="177"/>
    </row>
    <row r="32" spans="2:32" ht="13.5" customHeight="1" x14ac:dyDescent="0.2">
      <c r="B32" s="157" t="s">
        <v>27</v>
      </c>
      <c r="C32" s="278"/>
      <c r="D32" s="159" t="s">
        <v>403</v>
      </c>
      <c r="E32" s="160"/>
      <c r="F32" s="159" t="s">
        <v>462</v>
      </c>
      <c r="G32" s="160"/>
      <c r="H32" s="159" t="s">
        <v>566</v>
      </c>
      <c r="I32" s="160"/>
      <c r="J32" s="163" t="s">
        <v>373</v>
      </c>
      <c r="K32" s="164"/>
      <c r="L32" s="163" t="s">
        <v>577</v>
      </c>
      <c r="M32" s="164"/>
      <c r="N32" s="165"/>
      <c r="O32" s="166"/>
      <c r="P32" s="169">
        <f t="shared" ref="P32" si="35">COUNTIF(D33:O33,"○")</f>
        <v>5</v>
      </c>
      <c r="Q32" s="170"/>
      <c r="R32" s="173">
        <f t="shared" ref="R32" si="36">COUNTIF(D33:O33,"●")</f>
        <v>0</v>
      </c>
      <c r="S32" s="174"/>
      <c r="T32" s="142">
        <f t="shared" ref="T32" si="37">COUNTIF(D33:O33,"×")</f>
        <v>0</v>
      </c>
      <c r="U32" s="142"/>
      <c r="V32" s="144">
        <f t="shared" ref="V32" si="38">P32*3+R32</f>
        <v>15</v>
      </c>
      <c r="W32" s="144"/>
      <c r="X32" s="146">
        <v>1</v>
      </c>
      <c r="Y32" s="147"/>
    </row>
    <row r="33" spans="2:25" ht="13.5" customHeight="1" thickBot="1" x14ac:dyDescent="0.25">
      <c r="B33" s="150"/>
      <c r="C33" s="283"/>
      <c r="D33" s="156" t="s">
        <v>23</v>
      </c>
      <c r="E33" s="148"/>
      <c r="F33" s="152" t="s">
        <v>466</v>
      </c>
      <c r="G33" s="153"/>
      <c r="H33" s="152" t="s">
        <v>539</v>
      </c>
      <c r="I33" s="153"/>
      <c r="J33" s="156" t="s">
        <v>23</v>
      </c>
      <c r="K33" s="148"/>
      <c r="L33" s="156" t="s">
        <v>539</v>
      </c>
      <c r="M33" s="148"/>
      <c r="N33" s="167"/>
      <c r="O33" s="168"/>
      <c r="P33" s="171"/>
      <c r="Q33" s="172"/>
      <c r="R33" s="175"/>
      <c r="S33" s="176"/>
      <c r="T33" s="143"/>
      <c r="U33" s="143"/>
      <c r="V33" s="145"/>
      <c r="W33" s="145"/>
      <c r="X33" s="148"/>
      <c r="Y33" s="149"/>
    </row>
    <row r="34" spans="2:25" ht="14.25" customHeight="1" x14ac:dyDescent="0.2">
      <c r="B34" s="38"/>
      <c r="C34" s="38"/>
      <c r="D34" s="53"/>
      <c r="E34" s="12"/>
      <c r="F34" s="54"/>
      <c r="G34" s="10"/>
      <c r="H34" s="54"/>
      <c r="I34" s="10"/>
      <c r="J34" s="53"/>
      <c r="K34" s="12"/>
      <c r="L34" s="53"/>
      <c r="M34" s="12"/>
      <c r="N34" s="12"/>
      <c r="O34" s="12"/>
      <c r="P34" s="12"/>
      <c r="Q34" s="12"/>
      <c r="R34" s="12"/>
      <c r="S34" s="12"/>
      <c r="T34" s="12"/>
      <c r="U34" s="12"/>
      <c r="V34" s="8"/>
      <c r="W34" s="8"/>
      <c r="X34" s="12"/>
      <c r="Y34" s="12"/>
    </row>
    <row r="35" spans="2:25" ht="14.5" customHeight="1" thickBot="1" x14ac:dyDescent="0.25">
      <c r="B35" s="1" t="s">
        <v>121</v>
      </c>
      <c r="N35" s="254" t="s">
        <v>23</v>
      </c>
      <c r="O35" s="255"/>
      <c r="P35" s="254" t="s">
        <v>24</v>
      </c>
      <c r="Q35" s="255"/>
      <c r="R35" s="254" t="s">
        <v>25</v>
      </c>
      <c r="S35" s="255"/>
    </row>
    <row r="36" spans="2:25" ht="13.5" customHeight="1" x14ac:dyDescent="0.2">
      <c r="B36" s="215"/>
      <c r="C36" s="216"/>
      <c r="D36" s="272" t="str">
        <f>B38</f>
        <v>碧南</v>
      </c>
      <c r="E36" s="272"/>
      <c r="F36" s="274" t="str">
        <f>B40</f>
        <v>吉田方</v>
      </c>
      <c r="G36" s="275"/>
      <c r="H36" s="274" t="str">
        <f>B42</f>
        <v>足助</v>
      </c>
      <c r="I36" s="275"/>
      <c r="J36" s="274" t="str">
        <f>B44</f>
        <v>大清水</v>
      </c>
      <c r="K36" s="275"/>
      <c r="L36" s="274" t="str">
        <f>B46</f>
        <v>岡崎</v>
      </c>
      <c r="M36" s="275"/>
      <c r="N36" s="203" t="s">
        <v>58</v>
      </c>
      <c r="O36" s="204"/>
      <c r="P36" s="207" t="s">
        <v>59</v>
      </c>
      <c r="Q36" s="207"/>
      <c r="R36" s="208" t="s">
        <v>132</v>
      </c>
      <c r="S36" s="208"/>
      <c r="T36" s="207" t="s">
        <v>60</v>
      </c>
      <c r="U36" s="207"/>
      <c r="V36" s="210" t="s">
        <v>61</v>
      </c>
      <c r="W36" s="211"/>
    </row>
    <row r="37" spans="2:25" ht="13.5" customHeight="1" x14ac:dyDescent="0.2">
      <c r="B37" s="217"/>
      <c r="C37" s="218"/>
      <c r="D37" s="273"/>
      <c r="E37" s="273"/>
      <c r="F37" s="276"/>
      <c r="G37" s="239"/>
      <c r="H37" s="276"/>
      <c r="I37" s="239"/>
      <c r="J37" s="276"/>
      <c r="K37" s="239"/>
      <c r="L37" s="276"/>
      <c r="M37" s="239"/>
      <c r="N37" s="277"/>
      <c r="O37" s="192"/>
      <c r="P37" s="146"/>
      <c r="Q37" s="146"/>
      <c r="R37" s="209"/>
      <c r="S37" s="209"/>
      <c r="T37" s="146"/>
      <c r="U37" s="146"/>
      <c r="V37" s="146"/>
      <c r="W37" s="147"/>
    </row>
    <row r="38" spans="2:25" ht="13.5" customHeight="1" x14ac:dyDescent="0.2">
      <c r="B38" s="256" t="s">
        <v>39</v>
      </c>
      <c r="C38" s="257"/>
      <c r="D38" s="195"/>
      <c r="E38" s="195"/>
      <c r="F38" s="159" t="s">
        <v>410</v>
      </c>
      <c r="G38" s="160"/>
      <c r="H38" s="159" t="s">
        <v>517</v>
      </c>
      <c r="I38" s="160"/>
      <c r="J38" s="159" t="s">
        <v>514</v>
      </c>
      <c r="K38" s="160"/>
      <c r="L38" s="270" t="s">
        <v>417</v>
      </c>
      <c r="M38" s="271"/>
      <c r="N38" s="169">
        <f>COUNTIF(D39:M39,"○")</f>
        <v>2</v>
      </c>
      <c r="O38" s="170"/>
      <c r="P38" s="173">
        <f>COUNTIF(D39:M39,"●")</f>
        <v>2</v>
      </c>
      <c r="Q38" s="174"/>
      <c r="R38" s="142">
        <f>COUNTIF(D39:M39,"×")</f>
        <v>0</v>
      </c>
      <c r="S38" s="142"/>
      <c r="T38" s="144">
        <f>N38*3+P38</f>
        <v>8</v>
      </c>
      <c r="U38" s="144"/>
      <c r="V38" s="142">
        <v>3</v>
      </c>
      <c r="W38" s="177"/>
    </row>
    <row r="39" spans="2:25" ht="13.5" customHeight="1" x14ac:dyDescent="0.2">
      <c r="B39" s="258"/>
      <c r="C39" s="259"/>
      <c r="D39" s="196"/>
      <c r="E39" s="196"/>
      <c r="F39" s="266" t="s">
        <v>421</v>
      </c>
      <c r="G39" s="181"/>
      <c r="H39" s="266" t="s">
        <v>23</v>
      </c>
      <c r="I39" s="181"/>
      <c r="J39" s="266" t="s">
        <v>495</v>
      </c>
      <c r="K39" s="181"/>
      <c r="L39" s="267" t="s">
        <v>426</v>
      </c>
      <c r="M39" s="192"/>
      <c r="N39" s="169"/>
      <c r="O39" s="170"/>
      <c r="P39" s="191"/>
      <c r="Q39" s="192"/>
      <c r="R39" s="142"/>
      <c r="S39" s="142"/>
      <c r="T39" s="144"/>
      <c r="U39" s="144"/>
      <c r="V39" s="142"/>
      <c r="W39" s="177"/>
    </row>
    <row r="40" spans="2:25" ht="13.5" customHeight="1" x14ac:dyDescent="0.2">
      <c r="B40" s="256" t="s">
        <v>81</v>
      </c>
      <c r="C40" s="257"/>
      <c r="D40" s="159" t="s">
        <v>411</v>
      </c>
      <c r="E40" s="160"/>
      <c r="F40" s="195"/>
      <c r="G40" s="195"/>
      <c r="H40" s="159" t="s">
        <v>527</v>
      </c>
      <c r="I40" s="160"/>
      <c r="J40" s="159" t="s">
        <v>574</v>
      </c>
      <c r="K40" s="160"/>
      <c r="L40" s="270" t="s">
        <v>414</v>
      </c>
      <c r="M40" s="271"/>
      <c r="N40" s="169">
        <f t="shared" ref="N40" si="39">COUNTIF(D41:M41,"○")</f>
        <v>3</v>
      </c>
      <c r="O40" s="170"/>
      <c r="P40" s="173">
        <f t="shared" ref="P40" si="40">COUNTIF(D41:M41,"●")</f>
        <v>1</v>
      </c>
      <c r="Q40" s="174"/>
      <c r="R40" s="142">
        <f t="shared" ref="R40" si="41">COUNTIF(D41:M41,"×")</f>
        <v>0</v>
      </c>
      <c r="S40" s="142"/>
      <c r="T40" s="144">
        <f t="shared" ref="T40" si="42">N40*3+P40</f>
        <v>10</v>
      </c>
      <c r="U40" s="144"/>
      <c r="V40" s="142">
        <v>2</v>
      </c>
      <c r="W40" s="177"/>
    </row>
    <row r="41" spans="2:25" ht="13.5" customHeight="1" x14ac:dyDescent="0.2">
      <c r="B41" s="258"/>
      <c r="C41" s="259"/>
      <c r="D41" s="180" t="s">
        <v>425</v>
      </c>
      <c r="E41" s="181"/>
      <c r="F41" s="196"/>
      <c r="G41" s="196"/>
      <c r="H41" s="266" t="s">
        <v>521</v>
      </c>
      <c r="I41" s="181"/>
      <c r="J41" s="266" t="s">
        <v>24</v>
      </c>
      <c r="K41" s="181"/>
      <c r="L41" s="267" t="s">
        <v>424</v>
      </c>
      <c r="M41" s="192"/>
      <c r="N41" s="169"/>
      <c r="O41" s="170"/>
      <c r="P41" s="191"/>
      <c r="Q41" s="192"/>
      <c r="R41" s="142"/>
      <c r="S41" s="142"/>
      <c r="T41" s="144"/>
      <c r="U41" s="144"/>
      <c r="V41" s="142"/>
      <c r="W41" s="177"/>
    </row>
    <row r="42" spans="2:25" ht="13.5" customHeight="1" x14ac:dyDescent="0.2">
      <c r="B42" s="256" t="s">
        <v>84</v>
      </c>
      <c r="C42" s="257"/>
      <c r="D42" s="159" t="s">
        <v>518</v>
      </c>
      <c r="E42" s="160"/>
      <c r="F42" s="159" t="s">
        <v>528</v>
      </c>
      <c r="G42" s="160"/>
      <c r="H42" s="195"/>
      <c r="I42" s="195"/>
      <c r="J42" s="159" t="s">
        <v>523</v>
      </c>
      <c r="K42" s="160"/>
      <c r="L42" s="189" t="s">
        <v>509</v>
      </c>
      <c r="M42" s="174"/>
      <c r="N42" s="169">
        <f t="shared" ref="N42" si="43">COUNTIF(D43:M43,"○")</f>
        <v>1</v>
      </c>
      <c r="O42" s="170"/>
      <c r="P42" s="173">
        <f t="shared" ref="P42" si="44">COUNTIF(D43:M43,"●")</f>
        <v>3</v>
      </c>
      <c r="Q42" s="174"/>
      <c r="R42" s="142">
        <f t="shared" ref="R42" si="45">COUNTIF(D43:M43,"×")</f>
        <v>0</v>
      </c>
      <c r="S42" s="142"/>
      <c r="T42" s="144">
        <f t="shared" ref="T42" si="46">N42*3+P42</f>
        <v>6</v>
      </c>
      <c r="U42" s="144"/>
      <c r="V42" s="142">
        <v>4</v>
      </c>
      <c r="W42" s="177"/>
    </row>
    <row r="43" spans="2:25" ht="13.5" customHeight="1" x14ac:dyDescent="0.2">
      <c r="B43" s="258"/>
      <c r="C43" s="259"/>
      <c r="D43" s="180" t="s">
        <v>24</v>
      </c>
      <c r="E43" s="181"/>
      <c r="F43" s="180" t="s">
        <v>522</v>
      </c>
      <c r="G43" s="181"/>
      <c r="H43" s="196"/>
      <c r="I43" s="196"/>
      <c r="J43" s="266" t="s">
        <v>522</v>
      </c>
      <c r="K43" s="181"/>
      <c r="L43" s="267" t="s">
        <v>23</v>
      </c>
      <c r="M43" s="192"/>
      <c r="N43" s="169"/>
      <c r="O43" s="170"/>
      <c r="P43" s="191"/>
      <c r="Q43" s="192"/>
      <c r="R43" s="142"/>
      <c r="S43" s="142"/>
      <c r="T43" s="144"/>
      <c r="U43" s="144"/>
      <c r="V43" s="142"/>
      <c r="W43" s="177"/>
    </row>
    <row r="44" spans="2:25" ht="13.5" customHeight="1" x14ac:dyDescent="0.2">
      <c r="B44" s="256" t="s">
        <v>31</v>
      </c>
      <c r="C44" s="257"/>
      <c r="D44" s="159" t="s">
        <v>513</v>
      </c>
      <c r="E44" s="160"/>
      <c r="F44" s="159" t="s">
        <v>575</v>
      </c>
      <c r="G44" s="160"/>
      <c r="H44" s="159" t="s">
        <v>524</v>
      </c>
      <c r="I44" s="160"/>
      <c r="J44" s="187"/>
      <c r="K44" s="187"/>
      <c r="L44" s="189" t="s">
        <v>506</v>
      </c>
      <c r="M44" s="174"/>
      <c r="N44" s="169">
        <f t="shared" ref="N44" si="47">COUNTIF(D45:M45,"○")</f>
        <v>4</v>
      </c>
      <c r="O44" s="170"/>
      <c r="P44" s="173">
        <f t="shared" ref="P44" si="48">COUNTIF(D45:M45,"●")</f>
        <v>0</v>
      </c>
      <c r="Q44" s="174"/>
      <c r="R44" s="142">
        <f t="shared" ref="R44" si="49">COUNTIF(D45:M45,"×")</f>
        <v>0</v>
      </c>
      <c r="S44" s="142"/>
      <c r="T44" s="144">
        <f t="shared" ref="T44" si="50">N44*3+P44</f>
        <v>12</v>
      </c>
      <c r="U44" s="144"/>
      <c r="V44" s="142">
        <v>1</v>
      </c>
      <c r="W44" s="177"/>
    </row>
    <row r="45" spans="2:25" ht="13.5" customHeight="1" x14ac:dyDescent="0.2">
      <c r="B45" s="258"/>
      <c r="C45" s="259"/>
      <c r="D45" s="180" t="s">
        <v>23</v>
      </c>
      <c r="E45" s="181"/>
      <c r="F45" s="180" t="s">
        <v>539</v>
      </c>
      <c r="G45" s="181"/>
      <c r="H45" s="180" t="s">
        <v>521</v>
      </c>
      <c r="I45" s="181"/>
      <c r="J45" s="188"/>
      <c r="K45" s="188"/>
      <c r="L45" s="267" t="s">
        <v>23</v>
      </c>
      <c r="M45" s="192"/>
      <c r="N45" s="169"/>
      <c r="O45" s="170"/>
      <c r="P45" s="191"/>
      <c r="Q45" s="192"/>
      <c r="R45" s="142"/>
      <c r="S45" s="142"/>
      <c r="T45" s="144"/>
      <c r="U45" s="144"/>
      <c r="V45" s="142"/>
      <c r="W45" s="177"/>
    </row>
    <row r="46" spans="2:25" ht="13.5" customHeight="1" x14ac:dyDescent="0.2">
      <c r="B46" s="256" t="s">
        <v>83</v>
      </c>
      <c r="C46" s="257"/>
      <c r="D46" s="159" t="s">
        <v>418</v>
      </c>
      <c r="E46" s="160"/>
      <c r="F46" s="159" t="s">
        <v>419</v>
      </c>
      <c r="G46" s="160"/>
      <c r="H46" s="159" t="s">
        <v>510</v>
      </c>
      <c r="I46" s="160"/>
      <c r="J46" s="159" t="s">
        <v>505</v>
      </c>
      <c r="K46" s="160"/>
      <c r="L46" s="262"/>
      <c r="M46" s="263"/>
      <c r="N46" s="169">
        <f t="shared" ref="N46" si="51">COUNTIF(D47:M47,"○")</f>
        <v>0</v>
      </c>
      <c r="O46" s="170"/>
      <c r="P46" s="173">
        <f t="shared" ref="P46" si="52">COUNTIF(D47:M47,"●")</f>
        <v>4</v>
      </c>
      <c r="Q46" s="174"/>
      <c r="R46" s="142">
        <f t="shared" ref="R46" si="53">COUNTIF(D47:M47,"×")</f>
        <v>0</v>
      </c>
      <c r="S46" s="142"/>
      <c r="T46" s="144">
        <f t="shared" ref="T46" si="54">N46*3+P46</f>
        <v>4</v>
      </c>
      <c r="U46" s="144"/>
      <c r="V46" s="142">
        <v>5</v>
      </c>
      <c r="W46" s="177"/>
    </row>
    <row r="47" spans="2:25" ht="13.5" customHeight="1" thickBot="1" x14ac:dyDescent="0.25">
      <c r="B47" s="260"/>
      <c r="C47" s="261"/>
      <c r="D47" s="152" t="s">
        <v>421</v>
      </c>
      <c r="E47" s="153"/>
      <c r="F47" s="152" t="s">
        <v>421</v>
      </c>
      <c r="G47" s="153"/>
      <c r="H47" s="152" t="s">
        <v>495</v>
      </c>
      <c r="I47" s="153"/>
      <c r="J47" s="152" t="s">
        <v>495</v>
      </c>
      <c r="K47" s="153"/>
      <c r="L47" s="264"/>
      <c r="M47" s="265"/>
      <c r="N47" s="171"/>
      <c r="O47" s="172"/>
      <c r="P47" s="175"/>
      <c r="Q47" s="176"/>
      <c r="R47" s="143"/>
      <c r="S47" s="143"/>
      <c r="T47" s="145"/>
      <c r="U47" s="145"/>
      <c r="V47" s="143"/>
      <c r="W47" s="232"/>
    </row>
    <row r="48" spans="2:25" ht="14.25" customHeight="1" x14ac:dyDescent="0.2">
      <c r="B48" s="10"/>
      <c r="C48" s="10"/>
      <c r="D48" s="54"/>
      <c r="E48" s="10"/>
      <c r="F48" s="54"/>
      <c r="G48" s="10"/>
      <c r="H48" s="54"/>
      <c r="I48" s="10"/>
      <c r="J48" s="54"/>
      <c r="K48" s="10"/>
      <c r="L48" s="12"/>
      <c r="M48" s="12"/>
      <c r="N48" s="12"/>
      <c r="O48" s="12"/>
      <c r="P48" s="12"/>
      <c r="Q48" s="12"/>
      <c r="R48" s="12"/>
      <c r="S48" s="12"/>
      <c r="T48" s="8"/>
      <c r="U48" s="8"/>
      <c r="V48" s="12"/>
      <c r="W48" s="12"/>
    </row>
    <row r="49" spans="2:23" ht="14.5" customHeight="1" thickBot="1" x14ac:dyDescent="0.25">
      <c r="B49" s="1" t="s">
        <v>134</v>
      </c>
      <c r="N49" s="254" t="s">
        <v>23</v>
      </c>
      <c r="O49" s="255"/>
      <c r="P49" s="254" t="s">
        <v>24</v>
      </c>
      <c r="Q49" s="255"/>
      <c r="R49" s="254" t="s">
        <v>25</v>
      </c>
      <c r="S49" s="255"/>
    </row>
    <row r="50" spans="2:23" ht="13.5" customHeight="1" x14ac:dyDescent="0.2">
      <c r="B50" s="215"/>
      <c r="C50" s="216"/>
      <c r="D50" s="272" t="str">
        <f>B52</f>
        <v>ジョーカーズ</v>
      </c>
      <c r="E50" s="272"/>
      <c r="F50" s="274" t="str">
        <f>B54</f>
        <v>LIBERTY</v>
      </c>
      <c r="G50" s="275"/>
      <c r="H50" s="274" t="str">
        <f>B56</f>
        <v>KBC高浜</v>
      </c>
      <c r="I50" s="275"/>
      <c r="J50" s="274" t="str">
        <f>B58</f>
        <v>INFINITY</v>
      </c>
      <c r="K50" s="275"/>
      <c r="L50" s="274" t="str">
        <f>B60</f>
        <v>KBB</v>
      </c>
      <c r="M50" s="275"/>
      <c r="N50" s="203" t="s">
        <v>58</v>
      </c>
      <c r="O50" s="204"/>
      <c r="P50" s="207" t="s">
        <v>59</v>
      </c>
      <c r="Q50" s="207"/>
      <c r="R50" s="208" t="s">
        <v>132</v>
      </c>
      <c r="S50" s="208"/>
      <c r="T50" s="207" t="s">
        <v>60</v>
      </c>
      <c r="U50" s="207"/>
      <c r="V50" s="210" t="s">
        <v>61</v>
      </c>
      <c r="W50" s="211"/>
    </row>
    <row r="51" spans="2:23" ht="13.5" customHeight="1" x14ac:dyDescent="0.2">
      <c r="B51" s="217"/>
      <c r="C51" s="218"/>
      <c r="D51" s="273"/>
      <c r="E51" s="273"/>
      <c r="F51" s="276"/>
      <c r="G51" s="239"/>
      <c r="H51" s="276"/>
      <c r="I51" s="239"/>
      <c r="J51" s="276"/>
      <c r="K51" s="239"/>
      <c r="L51" s="276"/>
      <c r="M51" s="239"/>
      <c r="N51" s="205"/>
      <c r="O51" s="206"/>
      <c r="P51" s="146"/>
      <c r="Q51" s="146"/>
      <c r="R51" s="209"/>
      <c r="S51" s="209"/>
      <c r="T51" s="146"/>
      <c r="U51" s="146"/>
      <c r="V51" s="146"/>
      <c r="W51" s="147"/>
    </row>
    <row r="52" spans="2:23" ht="13.5" customHeight="1" x14ac:dyDescent="0.2">
      <c r="B52" s="256" t="s">
        <v>29</v>
      </c>
      <c r="C52" s="257"/>
      <c r="D52" s="195"/>
      <c r="E52" s="195"/>
      <c r="F52" s="159" t="s">
        <v>537</v>
      </c>
      <c r="G52" s="160"/>
      <c r="H52" s="159" t="s">
        <v>341</v>
      </c>
      <c r="I52" s="160"/>
      <c r="J52" s="159" t="s">
        <v>569</v>
      </c>
      <c r="K52" s="160"/>
      <c r="L52" s="189" t="s">
        <v>336</v>
      </c>
      <c r="M52" s="174"/>
      <c r="N52" s="169">
        <f>COUNTIF(D53:M53,"○")</f>
        <v>3</v>
      </c>
      <c r="O52" s="170"/>
      <c r="P52" s="173">
        <f>COUNTIF(D53:M53,"●")</f>
        <v>1</v>
      </c>
      <c r="Q52" s="174"/>
      <c r="R52" s="142">
        <f>COUNTIF(D53:M53,"×")</f>
        <v>0</v>
      </c>
      <c r="S52" s="142"/>
      <c r="T52" s="144">
        <f>N52*3+P52</f>
        <v>10</v>
      </c>
      <c r="U52" s="144"/>
      <c r="V52" s="142">
        <v>2</v>
      </c>
      <c r="W52" s="177"/>
    </row>
    <row r="53" spans="2:23" ht="13.5" customHeight="1" x14ac:dyDescent="0.2">
      <c r="B53" s="258"/>
      <c r="C53" s="259"/>
      <c r="D53" s="196"/>
      <c r="E53" s="196"/>
      <c r="F53" s="266" t="s">
        <v>24</v>
      </c>
      <c r="G53" s="181"/>
      <c r="H53" s="266" t="s">
        <v>306</v>
      </c>
      <c r="I53" s="181"/>
      <c r="J53" s="266" t="s">
        <v>23</v>
      </c>
      <c r="K53" s="181"/>
      <c r="L53" s="267" t="s">
        <v>306</v>
      </c>
      <c r="M53" s="192"/>
      <c r="N53" s="169"/>
      <c r="O53" s="170"/>
      <c r="P53" s="191"/>
      <c r="Q53" s="192"/>
      <c r="R53" s="142"/>
      <c r="S53" s="142"/>
      <c r="T53" s="144"/>
      <c r="U53" s="144"/>
      <c r="V53" s="142"/>
      <c r="W53" s="177"/>
    </row>
    <row r="54" spans="2:23" ht="13.5" customHeight="1" x14ac:dyDescent="0.2">
      <c r="B54" s="256" t="s">
        <v>79</v>
      </c>
      <c r="C54" s="257"/>
      <c r="D54" s="268" t="s">
        <v>538</v>
      </c>
      <c r="E54" s="269"/>
      <c r="F54" s="195"/>
      <c r="G54" s="195"/>
      <c r="H54" s="159" t="s">
        <v>511</v>
      </c>
      <c r="I54" s="160"/>
      <c r="J54" s="159" t="s">
        <v>529</v>
      </c>
      <c r="K54" s="160"/>
      <c r="L54" s="189" t="s">
        <v>508</v>
      </c>
      <c r="M54" s="174"/>
      <c r="N54" s="169">
        <f t="shared" ref="N54" si="55">COUNTIF(D55:M55,"○")</f>
        <v>4</v>
      </c>
      <c r="O54" s="170"/>
      <c r="P54" s="173">
        <f t="shared" ref="P54" si="56">COUNTIF(D55:M55,"●")</f>
        <v>0</v>
      </c>
      <c r="Q54" s="174"/>
      <c r="R54" s="142">
        <f t="shared" ref="R54" si="57">COUNTIF(D55:M55,"×")</f>
        <v>0</v>
      </c>
      <c r="S54" s="142"/>
      <c r="T54" s="144">
        <f t="shared" ref="T54" si="58">N54*3+P54</f>
        <v>12</v>
      </c>
      <c r="U54" s="144"/>
      <c r="V54" s="142">
        <v>1</v>
      </c>
      <c r="W54" s="177"/>
    </row>
    <row r="55" spans="2:23" ht="13.5" customHeight="1" x14ac:dyDescent="0.2">
      <c r="B55" s="258"/>
      <c r="C55" s="259"/>
      <c r="D55" s="180" t="s">
        <v>539</v>
      </c>
      <c r="E55" s="181"/>
      <c r="F55" s="196"/>
      <c r="G55" s="196"/>
      <c r="H55" s="266" t="s">
        <v>23</v>
      </c>
      <c r="I55" s="181"/>
      <c r="J55" s="266" t="s">
        <v>521</v>
      </c>
      <c r="K55" s="181"/>
      <c r="L55" s="267" t="s">
        <v>23</v>
      </c>
      <c r="M55" s="192"/>
      <c r="N55" s="169"/>
      <c r="O55" s="170"/>
      <c r="P55" s="191"/>
      <c r="Q55" s="192"/>
      <c r="R55" s="142"/>
      <c r="S55" s="142"/>
      <c r="T55" s="144"/>
      <c r="U55" s="144"/>
      <c r="V55" s="142"/>
      <c r="W55" s="177"/>
    </row>
    <row r="56" spans="2:23" ht="13.5" customHeight="1" x14ac:dyDescent="0.2">
      <c r="B56" s="256" t="s">
        <v>37</v>
      </c>
      <c r="C56" s="257"/>
      <c r="D56" s="159" t="s">
        <v>342</v>
      </c>
      <c r="E56" s="160"/>
      <c r="F56" s="159" t="s">
        <v>512</v>
      </c>
      <c r="G56" s="160"/>
      <c r="H56" s="195"/>
      <c r="I56" s="195"/>
      <c r="J56" s="159" t="s">
        <v>339</v>
      </c>
      <c r="K56" s="160"/>
      <c r="L56" s="189" t="s">
        <v>515</v>
      </c>
      <c r="M56" s="174"/>
      <c r="N56" s="169">
        <f t="shared" ref="N56" si="59">COUNTIF(D57:M57,"○")</f>
        <v>1</v>
      </c>
      <c r="O56" s="170"/>
      <c r="P56" s="173">
        <f t="shared" ref="P56" si="60">COUNTIF(D57:M57,"●")</f>
        <v>3</v>
      </c>
      <c r="Q56" s="174"/>
      <c r="R56" s="142">
        <f t="shared" ref="R56" si="61">COUNTIF(D57:M57,"×")</f>
        <v>0</v>
      </c>
      <c r="S56" s="142"/>
      <c r="T56" s="144">
        <f t="shared" ref="T56" si="62">N56*3+P56</f>
        <v>6</v>
      </c>
      <c r="U56" s="144"/>
      <c r="V56" s="142">
        <v>4</v>
      </c>
      <c r="W56" s="177"/>
    </row>
    <row r="57" spans="2:23" ht="13.5" customHeight="1" x14ac:dyDescent="0.2">
      <c r="B57" s="258"/>
      <c r="C57" s="259"/>
      <c r="D57" s="180" t="s">
        <v>357</v>
      </c>
      <c r="E57" s="181"/>
      <c r="F57" s="180" t="s">
        <v>495</v>
      </c>
      <c r="G57" s="181"/>
      <c r="H57" s="196"/>
      <c r="I57" s="196"/>
      <c r="J57" s="266" t="s">
        <v>427</v>
      </c>
      <c r="K57" s="181"/>
      <c r="L57" s="267" t="s">
        <v>23</v>
      </c>
      <c r="M57" s="192"/>
      <c r="N57" s="169"/>
      <c r="O57" s="170"/>
      <c r="P57" s="191"/>
      <c r="Q57" s="192"/>
      <c r="R57" s="142"/>
      <c r="S57" s="142"/>
      <c r="T57" s="144"/>
      <c r="U57" s="144"/>
      <c r="V57" s="142"/>
      <c r="W57" s="177"/>
    </row>
    <row r="58" spans="2:23" ht="13.5" customHeight="1" x14ac:dyDescent="0.2">
      <c r="B58" s="256" t="s">
        <v>32</v>
      </c>
      <c r="C58" s="257"/>
      <c r="D58" s="159" t="s">
        <v>570</v>
      </c>
      <c r="E58" s="160"/>
      <c r="F58" s="159" t="s">
        <v>530</v>
      </c>
      <c r="G58" s="160"/>
      <c r="H58" s="159" t="s">
        <v>340</v>
      </c>
      <c r="I58" s="160"/>
      <c r="J58" s="187"/>
      <c r="K58" s="187"/>
      <c r="L58" s="189" t="s">
        <v>331</v>
      </c>
      <c r="M58" s="174"/>
      <c r="N58" s="169">
        <f t="shared" ref="N58" si="63">COUNTIF(D59:M59,"○")</f>
        <v>2</v>
      </c>
      <c r="O58" s="170"/>
      <c r="P58" s="173">
        <f t="shared" ref="P58" si="64">COUNTIF(D59:M59,"●")</f>
        <v>2</v>
      </c>
      <c r="Q58" s="174"/>
      <c r="R58" s="142">
        <f t="shared" ref="R58" si="65">COUNTIF(D59:M59,"×")</f>
        <v>0</v>
      </c>
      <c r="S58" s="142"/>
      <c r="T58" s="144">
        <f t="shared" ref="T58" si="66">N58*3+P58</f>
        <v>8</v>
      </c>
      <c r="U58" s="144"/>
      <c r="V58" s="142">
        <v>3</v>
      </c>
      <c r="W58" s="177"/>
    </row>
    <row r="59" spans="2:23" ht="13.5" customHeight="1" x14ac:dyDescent="0.2">
      <c r="B59" s="258"/>
      <c r="C59" s="259"/>
      <c r="D59" s="180" t="s">
        <v>542</v>
      </c>
      <c r="E59" s="181"/>
      <c r="F59" s="180" t="s">
        <v>522</v>
      </c>
      <c r="G59" s="181"/>
      <c r="H59" s="180" t="s">
        <v>306</v>
      </c>
      <c r="I59" s="181"/>
      <c r="J59" s="188"/>
      <c r="K59" s="188"/>
      <c r="L59" s="267" t="s">
        <v>306</v>
      </c>
      <c r="M59" s="192"/>
      <c r="N59" s="169"/>
      <c r="O59" s="170"/>
      <c r="P59" s="191"/>
      <c r="Q59" s="192"/>
      <c r="R59" s="142"/>
      <c r="S59" s="142"/>
      <c r="T59" s="144"/>
      <c r="U59" s="144"/>
      <c r="V59" s="142"/>
      <c r="W59" s="177"/>
    </row>
    <row r="60" spans="2:23" ht="13.5" customHeight="1" x14ac:dyDescent="0.2">
      <c r="B60" s="256" t="s">
        <v>22</v>
      </c>
      <c r="C60" s="257"/>
      <c r="D60" s="159" t="s">
        <v>335</v>
      </c>
      <c r="E60" s="160"/>
      <c r="F60" s="159" t="s">
        <v>507</v>
      </c>
      <c r="G60" s="160"/>
      <c r="H60" s="159" t="s">
        <v>516</v>
      </c>
      <c r="I60" s="160"/>
      <c r="J60" s="159" t="s">
        <v>332</v>
      </c>
      <c r="K60" s="160"/>
      <c r="L60" s="262"/>
      <c r="M60" s="263"/>
      <c r="N60" s="169">
        <f t="shared" ref="N60" si="67">COUNTIF(D61:M61,"○")</f>
        <v>0</v>
      </c>
      <c r="O60" s="170"/>
      <c r="P60" s="173">
        <f t="shared" ref="P60" si="68">COUNTIF(D61:M61,"●")</f>
        <v>4</v>
      </c>
      <c r="Q60" s="174"/>
      <c r="R60" s="142">
        <f t="shared" ref="R60" si="69">COUNTIF(D61:M61,"×")</f>
        <v>0</v>
      </c>
      <c r="S60" s="142"/>
      <c r="T60" s="144">
        <f t="shared" ref="T60" si="70">N60*3+P60</f>
        <v>4</v>
      </c>
      <c r="U60" s="144"/>
      <c r="V60" s="142">
        <v>5</v>
      </c>
      <c r="W60" s="177"/>
    </row>
    <row r="61" spans="2:23" ht="13.5" customHeight="1" thickBot="1" x14ac:dyDescent="0.25">
      <c r="B61" s="260"/>
      <c r="C61" s="261"/>
      <c r="D61" s="152" t="s">
        <v>357</v>
      </c>
      <c r="E61" s="153"/>
      <c r="F61" s="152" t="s">
        <v>24</v>
      </c>
      <c r="G61" s="153"/>
      <c r="H61" s="152" t="s">
        <v>495</v>
      </c>
      <c r="I61" s="153"/>
      <c r="J61" s="152" t="s">
        <v>357</v>
      </c>
      <c r="K61" s="153"/>
      <c r="L61" s="264"/>
      <c r="M61" s="265"/>
      <c r="N61" s="171"/>
      <c r="O61" s="172"/>
      <c r="P61" s="175"/>
      <c r="Q61" s="176"/>
      <c r="R61" s="143"/>
      <c r="S61" s="143"/>
      <c r="T61" s="145"/>
      <c r="U61" s="145"/>
      <c r="V61" s="143"/>
      <c r="W61" s="232"/>
    </row>
    <row r="62" spans="2:23" ht="14.25" customHeight="1" x14ac:dyDescent="0.2">
      <c r="B62" s="10"/>
      <c r="C62" s="10"/>
      <c r="D62" s="54"/>
      <c r="E62" s="10"/>
      <c r="F62" s="54"/>
      <c r="G62" s="10"/>
      <c r="H62" s="54"/>
      <c r="I62" s="10"/>
      <c r="J62" s="54"/>
      <c r="K62" s="10"/>
      <c r="L62" s="12"/>
      <c r="M62" s="12"/>
      <c r="N62" s="12"/>
      <c r="O62" s="12"/>
      <c r="P62" s="12"/>
      <c r="Q62" s="12"/>
      <c r="R62" s="12"/>
      <c r="S62" s="12"/>
      <c r="T62" s="8"/>
      <c r="U62" s="8"/>
      <c r="V62" s="12"/>
      <c r="W62" s="12"/>
    </row>
    <row r="63" spans="2:23" ht="14.5" customHeight="1" thickBot="1" x14ac:dyDescent="0.25">
      <c r="B63" s="1" t="s">
        <v>122</v>
      </c>
      <c r="N63" s="254" t="s">
        <v>23</v>
      </c>
      <c r="O63" s="255"/>
      <c r="P63" s="254" t="s">
        <v>24</v>
      </c>
      <c r="Q63" s="255"/>
      <c r="R63" s="254" t="s">
        <v>25</v>
      </c>
      <c r="S63" s="255"/>
    </row>
    <row r="64" spans="2:23" ht="13.5" customHeight="1" x14ac:dyDescent="0.2">
      <c r="B64" s="215"/>
      <c r="C64" s="216"/>
      <c r="D64" s="272" t="str">
        <f>B66</f>
        <v>西尾</v>
      </c>
      <c r="E64" s="272"/>
      <c r="F64" s="274" t="str">
        <f>B68</f>
        <v>Zelo</v>
      </c>
      <c r="G64" s="275"/>
      <c r="H64" s="274" t="str">
        <f>B70</f>
        <v>豊田</v>
      </c>
      <c r="I64" s="275"/>
      <c r="J64" s="274" t="str">
        <f>B72</f>
        <v>サンライズ</v>
      </c>
      <c r="K64" s="275"/>
      <c r="L64" s="274" t="str">
        <f>B74</f>
        <v>安城</v>
      </c>
      <c r="M64" s="275"/>
      <c r="N64" s="203" t="s">
        <v>58</v>
      </c>
      <c r="O64" s="204"/>
      <c r="P64" s="207" t="s">
        <v>59</v>
      </c>
      <c r="Q64" s="207"/>
      <c r="R64" s="208" t="s">
        <v>132</v>
      </c>
      <c r="S64" s="208"/>
      <c r="T64" s="207" t="s">
        <v>60</v>
      </c>
      <c r="U64" s="207"/>
      <c r="V64" s="210" t="s">
        <v>61</v>
      </c>
      <c r="W64" s="211"/>
    </row>
    <row r="65" spans="2:26" ht="13.5" customHeight="1" x14ac:dyDescent="0.2">
      <c r="B65" s="217"/>
      <c r="C65" s="218"/>
      <c r="D65" s="273"/>
      <c r="E65" s="273"/>
      <c r="F65" s="276"/>
      <c r="G65" s="239"/>
      <c r="H65" s="276"/>
      <c r="I65" s="239"/>
      <c r="J65" s="276"/>
      <c r="K65" s="239"/>
      <c r="L65" s="276"/>
      <c r="M65" s="239"/>
      <c r="N65" s="205"/>
      <c r="O65" s="206"/>
      <c r="P65" s="146"/>
      <c r="Q65" s="146"/>
      <c r="R65" s="209"/>
      <c r="S65" s="209"/>
      <c r="T65" s="146"/>
      <c r="U65" s="146"/>
      <c r="V65" s="146"/>
      <c r="W65" s="147"/>
    </row>
    <row r="66" spans="2:26" ht="13.5" customHeight="1" x14ac:dyDescent="0.2">
      <c r="B66" s="256" t="s">
        <v>36</v>
      </c>
      <c r="C66" s="257"/>
      <c r="D66" s="195"/>
      <c r="E66" s="195"/>
      <c r="F66" s="159" t="s">
        <v>535</v>
      </c>
      <c r="G66" s="160"/>
      <c r="H66" s="159" t="s">
        <v>412</v>
      </c>
      <c r="I66" s="160"/>
      <c r="J66" s="159" t="s">
        <v>416</v>
      </c>
      <c r="K66" s="160"/>
      <c r="L66" s="189" t="s">
        <v>540</v>
      </c>
      <c r="M66" s="174"/>
      <c r="N66" s="169">
        <f>COUNTIF(D67:M67,"○")</f>
        <v>2</v>
      </c>
      <c r="O66" s="170"/>
      <c r="P66" s="173">
        <f>COUNTIF(D67:M67,"●")</f>
        <v>2</v>
      </c>
      <c r="Q66" s="174"/>
      <c r="R66" s="142">
        <f>COUNTIF(D67:M67,"×")</f>
        <v>0</v>
      </c>
      <c r="S66" s="142"/>
      <c r="T66" s="144">
        <f>N66*3+P66</f>
        <v>8</v>
      </c>
      <c r="U66" s="144"/>
      <c r="V66" s="142">
        <v>3</v>
      </c>
      <c r="W66" s="177"/>
      <c r="Z66" s="1"/>
    </row>
    <row r="67" spans="2:26" ht="13.5" customHeight="1" x14ac:dyDescent="0.2">
      <c r="B67" s="258"/>
      <c r="C67" s="259"/>
      <c r="D67" s="196"/>
      <c r="E67" s="196"/>
      <c r="F67" s="266" t="s">
        <v>24</v>
      </c>
      <c r="G67" s="181"/>
      <c r="H67" s="266" t="s">
        <v>421</v>
      </c>
      <c r="I67" s="181"/>
      <c r="J67" s="266" t="s">
        <v>423</v>
      </c>
      <c r="K67" s="181"/>
      <c r="L67" s="267" t="s">
        <v>23</v>
      </c>
      <c r="M67" s="192"/>
      <c r="N67" s="169"/>
      <c r="O67" s="170"/>
      <c r="P67" s="191"/>
      <c r="Q67" s="192"/>
      <c r="R67" s="142"/>
      <c r="S67" s="142"/>
      <c r="T67" s="144"/>
      <c r="U67" s="144"/>
      <c r="V67" s="142"/>
      <c r="W67" s="177"/>
    </row>
    <row r="68" spans="2:26" ht="13.5" customHeight="1" x14ac:dyDescent="0.2">
      <c r="B68" s="256" t="s">
        <v>80</v>
      </c>
      <c r="C68" s="257"/>
      <c r="D68" s="159" t="s">
        <v>536</v>
      </c>
      <c r="E68" s="160"/>
      <c r="F68" s="195"/>
      <c r="G68" s="195"/>
      <c r="H68" s="159" t="s">
        <v>329</v>
      </c>
      <c r="I68" s="160"/>
      <c r="J68" s="268" t="s">
        <v>334</v>
      </c>
      <c r="K68" s="269"/>
      <c r="L68" s="189" t="s">
        <v>589</v>
      </c>
      <c r="M68" s="174"/>
      <c r="N68" s="169">
        <f t="shared" ref="N68" si="71">COUNTIF(D69:M69,"○")</f>
        <v>4</v>
      </c>
      <c r="O68" s="170"/>
      <c r="P68" s="173">
        <f t="shared" ref="P68" si="72">COUNTIF(D69:M69,"●")</f>
        <v>0</v>
      </c>
      <c r="Q68" s="174"/>
      <c r="R68" s="142">
        <f t="shared" ref="R68" si="73">COUNTIF(D69:M69,"×")</f>
        <v>0</v>
      </c>
      <c r="S68" s="142"/>
      <c r="T68" s="144">
        <f t="shared" ref="T68" si="74">N68*3+P68</f>
        <v>12</v>
      </c>
      <c r="U68" s="144"/>
      <c r="V68" s="142">
        <v>1</v>
      </c>
      <c r="W68" s="177"/>
    </row>
    <row r="69" spans="2:26" ht="13.5" customHeight="1" x14ac:dyDescent="0.2">
      <c r="B69" s="258"/>
      <c r="C69" s="259"/>
      <c r="D69" s="180" t="s">
        <v>23</v>
      </c>
      <c r="E69" s="181"/>
      <c r="F69" s="196"/>
      <c r="G69" s="196"/>
      <c r="H69" s="266" t="s">
        <v>306</v>
      </c>
      <c r="I69" s="181"/>
      <c r="J69" s="266" t="s">
        <v>422</v>
      </c>
      <c r="K69" s="181"/>
      <c r="L69" s="267" t="s">
        <v>539</v>
      </c>
      <c r="M69" s="192"/>
      <c r="N69" s="169"/>
      <c r="O69" s="170"/>
      <c r="P69" s="191"/>
      <c r="Q69" s="192"/>
      <c r="R69" s="142"/>
      <c r="S69" s="142"/>
      <c r="T69" s="144"/>
      <c r="U69" s="144"/>
      <c r="V69" s="142"/>
      <c r="W69" s="177"/>
    </row>
    <row r="70" spans="2:26" ht="13.5" customHeight="1" x14ac:dyDescent="0.2">
      <c r="B70" s="256" t="s">
        <v>34</v>
      </c>
      <c r="C70" s="257"/>
      <c r="D70" s="159" t="s">
        <v>413</v>
      </c>
      <c r="E70" s="160"/>
      <c r="F70" s="159" t="s">
        <v>330</v>
      </c>
      <c r="G70" s="160"/>
      <c r="H70" s="195"/>
      <c r="I70" s="195"/>
      <c r="J70" s="268" t="s">
        <v>337</v>
      </c>
      <c r="K70" s="269"/>
      <c r="L70" s="270" t="s">
        <v>463</v>
      </c>
      <c r="M70" s="271"/>
      <c r="N70" s="169">
        <f t="shared" ref="N70" si="75">COUNTIF(D71:M71,"○")</f>
        <v>3</v>
      </c>
      <c r="O70" s="170"/>
      <c r="P70" s="173">
        <f t="shared" ref="P70" si="76">COUNTIF(D71:M71,"●")</f>
        <v>1</v>
      </c>
      <c r="Q70" s="174"/>
      <c r="R70" s="142">
        <f>COUNTIF(D71:M71,"×")</f>
        <v>0</v>
      </c>
      <c r="S70" s="142"/>
      <c r="T70" s="144">
        <f t="shared" ref="T70" si="77">N70*3+P70</f>
        <v>10</v>
      </c>
      <c r="U70" s="144"/>
      <c r="V70" s="142">
        <v>2</v>
      </c>
      <c r="W70" s="177"/>
    </row>
    <row r="71" spans="2:26" ht="13.5" customHeight="1" x14ac:dyDescent="0.2">
      <c r="B71" s="258"/>
      <c r="C71" s="259"/>
      <c r="D71" s="180" t="s">
        <v>424</v>
      </c>
      <c r="E71" s="181"/>
      <c r="F71" s="180" t="s">
        <v>357</v>
      </c>
      <c r="G71" s="181"/>
      <c r="H71" s="196"/>
      <c r="I71" s="196"/>
      <c r="J71" s="266" t="s">
        <v>23</v>
      </c>
      <c r="K71" s="181"/>
      <c r="L71" s="267" t="s">
        <v>466</v>
      </c>
      <c r="M71" s="192"/>
      <c r="N71" s="169"/>
      <c r="O71" s="170"/>
      <c r="P71" s="191"/>
      <c r="Q71" s="192"/>
      <c r="R71" s="142"/>
      <c r="S71" s="142"/>
      <c r="T71" s="144"/>
      <c r="U71" s="144"/>
      <c r="V71" s="142"/>
      <c r="W71" s="177"/>
    </row>
    <row r="72" spans="2:26" ht="13.5" customHeight="1" x14ac:dyDescent="0.2">
      <c r="B72" s="256" t="s">
        <v>82</v>
      </c>
      <c r="C72" s="257"/>
      <c r="D72" s="159" t="s">
        <v>415</v>
      </c>
      <c r="E72" s="160"/>
      <c r="F72" s="159" t="s">
        <v>333</v>
      </c>
      <c r="G72" s="160"/>
      <c r="H72" s="159" t="s">
        <v>338</v>
      </c>
      <c r="I72" s="160"/>
      <c r="J72" s="187"/>
      <c r="K72" s="187"/>
      <c r="L72" s="189" t="s">
        <v>380</v>
      </c>
      <c r="M72" s="174"/>
      <c r="N72" s="169">
        <f t="shared" ref="N72" si="78">COUNTIF(D73:M73,"○")</f>
        <v>0</v>
      </c>
      <c r="O72" s="170"/>
      <c r="P72" s="173">
        <f t="shared" ref="P72" si="79">COUNTIF(D73:M73,"●")</f>
        <v>4</v>
      </c>
      <c r="Q72" s="174"/>
      <c r="R72" s="142">
        <f t="shared" ref="R72" si="80">COUNTIF(D73:M73,"×")</f>
        <v>0</v>
      </c>
      <c r="S72" s="142"/>
      <c r="T72" s="144">
        <f t="shared" ref="T72" si="81">N72*3+P72</f>
        <v>4</v>
      </c>
      <c r="U72" s="144"/>
      <c r="V72" s="142">
        <v>5</v>
      </c>
      <c r="W72" s="177"/>
    </row>
    <row r="73" spans="2:26" ht="13.5" customHeight="1" x14ac:dyDescent="0.2">
      <c r="B73" s="258"/>
      <c r="C73" s="259"/>
      <c r="D73" s="180" t="s">
        <v>420</v>
      </c>
      <c r="E73" s="181"/>
      <c r="F73" s="180" t="s">
        <v>357</v>
      </c>
      <c r="G73" s="181"/>
      <c r="H73" s="180" t="s">
        <v>24</v>
      </c>
      <c r="I73" s="181"/>
      <c r="J73" s="188"/>
      <c r="K73" s="188"/>
      <c r="L73" s="267" t="s">
        <v>24</v>
      </c>
      <c r="M73" s="192"/>
      <c r="N73" s="169"/>
      <c r="O73" s="170"/>
      <c r="P73" s="191"/>
      <c r="Q73" s="192"/>
      <c r="R73" s="142"/>
      <c r="S73" s="142"/>
      <c r="T73" s="144"/>
      <c r="U73" s="144"/>
      <c r="V73" s="142"/>
      <c r="W73" s="177"/>
    </row>
    <row r="74" spans="2:26" ht="13.5" customHeight="1" x14ac:dyDescent="0.2">
      <c r="B74" s="256" t="s">
        <v>26</v>
      </c>
      <c r="C74" s="257"/>
      <c r="D74" s="159" t="s">
        <v>541</v>
      </c>
      <c r="E74" s="160"/>
      <c r="F74" s="159" t="s">
        <v>590</v>
      </c>
      <c r="G74" s="160"/>
      <c r="H74" s="159" t="s">
        <v>464</v>
      </c>
      <c r="I74" s="160"/>
      <c r="J74" s="159" t="s">
        <v>381</v>
      </c>
      <c r="K74" s="160"/>
      <c r="L74" s="262"/>
      <c r="M74" s="263"/>
      <c r="N74" s="169">
        <f t="shared" ref="N74" si="82">COUNTIF(D75:M75,"○")</f>
        <v>1</v>
      </c>
      <c r="O74" s="170"/>
      <c r="P74" s="173">
        <f t="shared" ref="P74" si="83">COUNTIF(D75:M75,"●")</f>
        <v>3</v>
      </c>
      <c r="Q74" s="174"/>
      <c r="R74" s="142">
        <f t="shared" ref="R74" si="84">COUNTIF(D75:M75,"×")</f>
        <v>0</v>
      </c>
      <c r="S74" s="142"/>
      <c r="T74" s="144">
        <f t="shared" ref="T74" si="85">N74*3+P74</f>
        <v>6</v>
      </c>
      <c r="U74" s="144"/>
      <c r="V74" s="142">
        <v>4</v>
      </c>
      <c r="W74" s="177"/>
    </row>
    <row r="75" spans="2:26" ht="13.5" customHeight="1" thickBot="1" x14ac:dyDescent="0.25">
      <c r="B75" s="260"/>
      <c r="C75" s="261"/>
      <c r="D75" s="152" t="s">
        <v>542</v>
      </c>
      <c r="E75" s="153"/>
      <c r="F75" s="152" t="s">
        <v>24</v>
      </c>
      <c r="G75" s="153"/>
      <c r="H75" s="152" t="s">
        <v>465</v>
      </c>
      <c r="I75" s="153"/>
      <c r="J75" s="152" t="s">
        <v>23</v>
      </c>
      <c r="K75" s="153"/>
      <c r="L75" s="264"/>
      <c r="M75" s="265"/>
      <c r="N75" s="171"/>
      <c r="O75" s="172"/>
      <c r="P75" s="175"/>
      <c r="Q75" s="176"/>
      <c r="R75" s="143"/>
      <c r="S75" s="143"/>
      <c r="T75" s="145"/>
      <c r="U75" s="145"/>
      <c r="V75" s="143"/>
      <c r="W75" s="232"/>
    </row>
    <row r="76" spans="2:26" ht="13.5" customHeight="1" x14ac:dyDescent="0.2">
      <c r="B76" s="10"/>
      <c r="C76" s="10"/>
      <c r="D76" s="9"/>
      <c r="E76" s="10"/>
      <c r="F76" s="9"/>
      <c r="G76" s="10"/>
      <c r="H76" s="9"/>
      <c r="I76" s="10"/>
      <c r="J76" s="9"/>
      <c r="K76" s="10"/>
      <c r="L76" s="12"/>
      <c r="M76" s="12"/>
      <c r="N76" s="12"/>
      <c r="O76" s="12"/>
      <c r="P76" s="12"/>
      <c r="Q76" s="12"/>
      <c r="R76" s="12"/>
      <c r="S76" s="12"/>
      <c r="T76" s="8"/>
      <c r="U76" s="8"/>
      <c r="V76" s="12"/>
      <c r="W76" s="12"/>
    </row>
    <row r="77" spans="2:26" ht="13.5" customHeight="1" x14ac:dyDescent="0.2">
      <c r="B77" s="10"/>
      <c r="C77" s="10"/>
      <c r="D77" s="9"/>
      <c r="E77" s="10"/>
      <c r="F77" s="9"/>
      <c r="G77" s="10"/>
      <c r="H77" s="9"/>
      <c r="I77" s="10"/>
      <c r="J77" s="9"/>
      <c r="K77" s="10"/>
      <c r="L77" s="12"/>
      <c r="M77" s="12"/>
      <c r="N77" s="12"/>
      <c r="O77" s="12"/>
      <c r="P77" s="12"/>
      <c r="Q77" s="12"/>
      <c r="R77" s="12"/>
      <c r="S77" s="12"/>
      <c r="T77" s="8"/>
      <c r="U77" s="8"/>
      <c r="V77" s="12"/>
      <c r="W77" s="12"/>
    </row>
    <row r="78" spans="2:26" ht="13.5" customHeight="1" x14ac:dyDescent="0.2">
      <c r="B78" s="10"/>
      <c r="C78" s="10"/>
      <c r="D78" s="9"/>
      <c r="E78" s="10"/>
      <c r="F78" s="9"/>
      <c r="G78" s="10"/>
      <c r="H78" s="9"/>
      <c r="I78" s="10"/>
      <c r="J78" s="9"/>
      <c r="K78" s="10"/>
      <c r="L78" s="12"/>
      <c r="M78" s="12"/>
      <c r="N78" s="12"/>
      <c r="O78" s="12"/>
      <c r="P78" s="12"/>
      <c r="Q78" s="12"/>
      <c r="R78" s="12"/>
      <c r="S78" s="12"/>
      <c r="T78" s="8"/>
      <c r="U78" s="8"/>
      <c r="V78" s="12"/>
      <c r="W78" s="12"/>
    </row>
    <row r="79" spans="2:26" ht="13.5" customHeight="1" x14ac:dyDescent="0.2">
      <c r="B79" s="10"/>
      <c r="C79" s="10"/>
      <c r="D79" s="9"/>
      <c r="E79" s="10"/>
      <c r="F79" s="9"/>
      <c r="G79" s="10"/>
      <c r="H79" s="9"/>
      <c r="I79" s="10"/>
      <c r="J79" s="9"/>
      <c r="K79" s="10"/>
      <c r="L79" s="12"/>
      <c r="M79" s="12"/>
      <c r="N79" s="12"/>
      <c r="O79" s="12"/>
      <c r="P79" s="12"/>
      <c r="Q79" s="12"/>
      <c r="R79" s="12"/>
      <c r="S79" s="12"/>
      <c r="T79" s="8"/>
      <c r="U79" s="8"/>
      <c r="V79" s="12"/>
      <c r="W79" s="12"/>
    </row>
    <row r="80" spans="2:26" ht="13.5" customHeight="1" x14ac:dyDescent="0.2">
      <c r="B80" s="10"/>
      <c r="C80" s="10"/>
      <c r="D80" s="9"/>
      <c r="E80" s="10"/>
      <c r="F80" s="9"/>
      <c r="G80" s="10"/>
      <c r="H80" s="9"/>
      <c r="I80" s="10"/>
      <c r="J80" s="9"/>
      <c r="K80" s="10"/>
      <c r="L80" s="12"/>
      <c r="M80" s="12"/>
      <c r="N80" s="12"/>
      <c r="O80" s="12"/>
      <c r="P80" s="12"/>
      <c r="Q80" s="12"/>
      <c r="R80" s="12"/>
      <c r="S80" s="12"/>
      <c r="T80" s="8"/>
      <c r="U80" s="8"/>
      <c r="V80" s="12"/>
      <c r="W80" s="12"/>
    </row>
    <row r="81" spans="1:26" ht="13.5" customHeight="1" x14ac:dyDescent="0.2">
      <c r="B81" s="10"/>
      <c r="C81" s="10"/>
      <c r="D81" s="9"/>
      <c r="E81" s="10"/>
      <c r="F81" s="9"/>
      <c r="G81" s="10"/>
      <c r="H81" s="9"/>
      <c r="I81" s="10"/>
      <c r="J81" s="9"/>
      <c r="K81" s="10"/>
      <c r="L81" s="12"/>
      <c r="M81" s="12"/>
      <c r="N81" s="12"/>
      <c r="O81" s="12"/>
      <c r="P81" s="12"/>
      <c r="Q81" s="12"/>
      <c r="R81" s="12"/>
      <c r="S81" s="12"/>
      <c r="T81" s="8"/>
      <c r="U81" s="8"/>
      <c r="V81" s="12"/>
      <c r="W81" s="12"/>
    </row>
    <row r="82" spans="1:26" ht="13.5" customHeight="1" x14ac:dyDescent="0.2">
      <c r="B82" s="10"/>
      <c r="C82" s="10"/>
      <c r="D82" s="9"/>
      <c r="E82" s="10"/>
      <c r="F82" s="9"/>
      <c r="G82" s="10"/>
      <c r="H82" s="9"/>
      <c r="I82" s="10"/>
      <c r="J82" s="9"/>
      <c r="K82" s="10"/>
      <c r="L82" s="12"/>
      <c r="M82" s="12"/>
      <c r="N82" s="12"/>
      <c r="O82" s="12"/>
      <c r="P82" s="12"/>
      <c r="Q82" s="12"/>
      <c r="R82" s="12"/>
      <c r="S82" s="12"/>
      <c r="T82" s="8"/>
      <c r="U82" s="8"/>
      <c r="V82" s="12"/>
      <c r="W82" s="12"/>
    </row>
    <row r="83" spans="1:26" ht="13.5" customHeight="1" x14ac:dyDescent="0.2">
      <c r="B83" s="10"/>
      <c r="C83" s="10"/>
      <c r="D83" s="9"/>
      <c r="E83" s="10"/>
      <c r="F83" s="9"/>
      <c r="G83" s="10"/>
      <c r="H83" s="9"/>
      <c r="I83" s="10"/>
      <c r="J83" s="9"/>
      <c r="K83" s="10"/>
      <c r="L83" s="12"/>
      <c r="M83" s="12"/>
      <c r="N83" s="12"/>
      <c r="O83" s="12"/>
      <c r="P83" s="12"/>
      <c r="Q83" s="12"/>
      <c r="R83" s="12"/>
      <c r="S83" s="12"/>
      <c r="T83" s="8"/>
      <c r="U83" s="8"/>
      <c r="V83" s="12"/>
      <c r="W83" s="12"/>
    </row>
    <row r="84" spans="1:26" ht="13.5" customHeight="1" x14ac:dyDescent="0.2">
      <c r="B84" s="10"/>
      <c r="C84" s="10"/>
      <c r="D84" s="9"/>
      <c r="E84" s="10"/>
      <c r="F84" s="9"/>
      <c r="G84" s="10"/>
      <c r="H84" s="9"/>
      <c r="I84" s="10"/>
      <c r="J84" s="9"/>
      <c r="K84" s="10"/>
      <c r="L84" s="12"/>
      <c r="M84" s="12"/>
      <c r="N84" s="12"/>
      <c r="O84" s="12"/>
      <c r="P84" s="12"/>
      <c r="Q84" s="12"/>
      <c r="R84" s="12"/>
      <c r="S84" s="12"/>
      <c r="T84" s="8"/>
      <c r="U84" s="8"/>
      <c r="V84" s="12"/>
      <c r="W84" s="12"/>
    </row>
    <row r="85" spans="1:26" ht="13.5" customHeight="1" x14ac:dyDescent="0.2">
      <c r="B85" s="40"/>
      <c r="C85" s="40"/>
      <c r="D85" s="36"/>
      <c r="E85" s="38"/>
      <c r="F85" s="38"/>
      <c r="G85" s="38"/>
      <c r="H85" s="38"/>
      <c r="I85" s="38"/>
      <c r="J85" s="12"/>
      <c r="K85" s="12"/>
      <c r="L85" s="12"/>
      <c r="M85" s="12"/>
      <c r="N85" s="12"/>
      <c r="O85" s="12"/>
      <c r="P85" s="8"/>
      <c r="Q85" s="8"/>
      <c r="R85" s="12"/>
      <c r="S85" s="12"/>
      <c r="T85" s="12"/>
      <c r="U85" s="12"/>
      <c r="V85" s="40"/>
      <c r="W85" s="40"/>
      <c r="X85" s="38"/>
      <c r="Y85" s="38"/>
      <c r="Z85" s="38"/>
    </row>
    <row r="86" spans="1:26" ht="13.5" customHeight="1" thickBot="1" x14ac:dyDescent="0.25">
      <c r="B86" s="214" t="s">
        <v>123</v>
      </c>
      <c r="C86" s="214"/>
      <c r="D86" s="214"/>
      <c r="E86" s="214"/>
      <c r="F86" s="38"/>
      <c r="G86" s="248">
        <v>45613</v>
      </c>
      <c r="H86" s="248"/>
      <c r="I86" s="248"/>
      <c r="J86" s="254" t="s">
        <v>23</v>
      </c>
      <c r="K86" s="255"/>
      <c r="L86" s="254" t="s">
        <v>24</v>
      </c>
      <c r="M86" s="255"/>
      <c r="N86" s="254" t="s">
        <v>25</v>
      </c>
      <c r="O86" s="255"/>
      <c r="P86" s="41"/>
      <c r="Q86" s="41"/>
      <c r="R86" s="12"/>
      <c r="S86" s="12"/>
      <c r="T86" s="12"/>
    </row>
    <row r="87" spans="1:26" ht="13.5" customHeight="1" x14ac:dyDescent="0.2">
      <c r="B87" s="249"/>
      <c r="C87" s="250"/>
      <c r="D87" s="219" t="str">
        <f>B89</f>
        <v>A3位</v>
      </c>
      <c r="E87" s="220"/>
      <c r="F87" s="219" t="str">
        <f>B91</f>
        <v>B3位</v>
      </c>
      <c r="G87" s="220"/>
      <c r="H87" s="219" t="str">
        <f>B93</f>
        <v>C3位</v>
      </c>
      <c r="I87" s="221"/>
      <c r="J87" s="252" t="s">
        <v>58</v>
      </c>
      <c r="K87" s="204"/>
      <c r="L87" s="240" t="s">
        <v>59</v>
      </c>
      <c r="M87" s="204"/>
      <c r="N87" s="208" t="s">
        <v>132</v>
      </c>
      <c r="O87" s="208"/>
      <c r="P87" s="240" t="s">
        <v>60</v>
      </c>
      <c r="Q87" s="204"/>
      <c r="R87" s="241" t="s">
        <v>61</v>
      </c>
      <c r="S87" s="242"/>
    </row>
    <row r="88" spans="1:26" ht="13.5" customHeight="1" x14ac:dyDescent="0.2">
      <c r="B88" s="251"/>
      <c r="C88" s="237"/>
      <c r="D88" s="212" t="str">
        <f>B90</f>
        <v>碧南</v>
      </c>
      <c r="E88" s="179"/>
      <c r="F88" s="212" t="str">
        <f>B92</f>
        <v>INFINITY</v>
      </c>
      <c r="G88" s="179"/>
      <c r="H88" s="212" t="str">
        <f>B94</f>
        <v>西尾</v>
      </c>
      <c r="I88" s="213"/>
      <c r="J88" s="253"/>
      <c r="K88" s="192"/>
      <c r="L88" s="191"/>
      <c r="M88" s="192"/>
      <c r="N88" s="209"/>
      <c r="O88" s="209"/>
      <c r="P88" s="191"/>
      <c r="Q88" s="192"/>
      <c r="R88" s="243"/>
      <c r="S88" s="244"/>
    </row>
    <row r="89" spans="1:26" ht="13.5" customHeight="1" x14ac:dyDescent="0.2">
      <c r="B89" s="223" t="s">
        <v>85</v>
      </c>
      <c r="C89" s="224"/>
      <c r="D89" s="228"/>
      <c r="E89" s="229"/>
      <c r="F89" s="245" t="s">
        <v>716</v>
      </c>
      <c r="G89" s="246"/>
      <c r="H89" s="245" t="s">
        <v>722</v>
      </c>
      <c r="I89" s="247"/>
      <c r="J89" s="169">
        <f>COUNTIF(D90:I90,"○")</f>
        <v>1</v>
      </c>
      <c r="K89" s="170"/>
      <c r="L89" s="173">
        <f>COUNTIF(D90:I90,"●")</f>
        <v>1</v>
      </c>
      <c r="M89" s="174"/>
      <c r="N89" s="142">
        <f>COUNTIF(D90:I90,"×")</f>
        <v>0</v>
      </c>
      <c r="O89" s="142"/>
      <c r="P89" s="144">
        <f>J89*3+L89</f>
        <v>4</v>
      </c>
      <c r="Q89" s="144"/>
      <c r="R89" s="142">
        <v>2</v>
      </c>
      <c r="S89" s="177"/>
      <c r="T89" s="42"/>
    </row>
    <row r="90" spans="1:26" ht="13.5" customHeight="1" x14ac:dyDescent="0.2">
      <c r="B90" s="238" t="s">
        <v>581</v>
      </c>
      <c r="C90" s="239"/>
      <c r="D90" s="236"/>
      <c r="E90" s="237"/>
      <c r="F90" s="180" t="s">
        <v>703</v>
      </c>
      <c r="G90" s="181"/>
      <c r="H90" s="180" t="s">
        <v>705</v>
      </c>
      <c r="I90" s="181"/>
      <c r="J90" s="169"/>
      <c r="K90" s="170"/>
      <c r="L90" s="191"/>
      <c r="M90" s="192"/>
      <c r="N90" s="142"/>
      <c r="O90" s="142"/>
      <c r="P90" s="144"/>
      <c r="Q90" s="144"/>
      <c r="R90" s="142"/>
      <c r="S90" s="177"/>
      <c r="T90" s="42"/>
    </row>
    <row r="91" spans="1:26" ht="13.5" customHeight="1" x14ac:dyDescent="0.2">
      <c r="B91" s="223" t="s">
        <v>86</v>
      </c>
      <c r="C91" s="224"/>
      <c r="D91" s="227" t="s">
        <v>717</v>
      </c>
      <c r="E91" s="158"/>
      <c r="F91" s="228"/>
      <c r="G91" s="229"/>
      <c r="H91" s="159" t="s">
        <v>743</v>
      </c>
      <c r="I91" s="160"/>
      <c r="J91" s="169">
        <f t="shared" ref="J91" si="86">COUNTIF(D92:I92,"○")</f>
        <v>0</v>
      </c>
      <c r="K91" s="170"/>
      <c r="L91" s="173">
        <f t="shared" ref="L91" si="87">COUNTIF(D92:I92,"●")</f>
        <v>2</v>
      </c>
      <c r="M91" s="174"/>
      <c r="N91" s="142">
        <f t="shared" ref="N91" si="88">COUNTIF(D92:I92,"×")</f>
        <v>0</v>
      </c>
      <c r="O91" s="142"/>
      <c r="P91" s="144">
        <f t="shared" ref="P91" si="89">J91*3+L91</f>
        <v>2</v>
      </c>
      <c r="Q91" s="144"/>
      <c r="R91" s="142">
        <v>3</v>
      </c>
      <c r="S91" s="177"/>
      <c r="T91" s="42"/>
    </row>
    <row r="92" spans="1:26" ht="13.5" customHeight="1" x14ac:dyDescent="0.2">
      <c r="B92" s="238" t="s">
        <v>582</v>
      </c>
      <c r="C92" s="239"/>
      <c r="D92" s="212" t="s">
        <v>705</v>
      </c>
      <c r="E92" s="179"/>
      <c r="F92" s="236"/>
      <c r="G92" s="237"/>
      <c r="H92" s="180" t="s">
        <v>24</v>
      </c>
      <c r="I92" s="181"/>
      <c r="J92" s="169"/>
      <c r="K92" s="170"/>
      <c r="L92" s="191"/>
      <c r="M92" s="192"/>
      <c r="N92" s="142"/>
      <c r="O92" s="142"/>
      <c r="P92" s="144"/>
      <c r="Q92" s="144"/>
      <c r="R92" s="142"/>
      <c r="S92" s="177"/>
      <c r="T92" s="42"/>
    </row>
    <row r="93" spans="1:26" ht="13.5" customHeight="1" x14ac:dyDescent="0.2">
      <c r="B93" s="223" t="s">
        <v>87</v>
      </c>
      <c r="C93" s="224"/>
      <c r="D93" s="225" t="s">
        <v>723</v>
      </c>
      <c r="E93" s="226"/>
      <c r="F93" s="227" t="s">
        <v>744</v>
      </c>
      <c r="G93" s="158"/>
      <c r="H93" s="228"/>
      <c r="I93" s="229"/>
      <c r="J93" s="169">
        <f t="shared" ref="J93" si="90">COUNTIF(D94:I94,"○")</f>
        <v>2</v>
      </c>
      <c r="K93" s="170"/>
      <c r="L93" s="173">
        <f t="shared" ref="L93" si="91">COUNTIF(D94:I94,"●")</f>
        <v>0</v>
      </c>
      <c r="M93" s="174"/>
      <c r="N93" s="142">
        <f t="shared" ref="N93" si="92">COUNTIF(D94:I94,"×")</f>
        <v>0</v>
      </c>
      <c r="O93" s="142"/>
      <c r="P93" s="144">
        <f t="shared" ref="P93" si="93">J93*3+L93</f>
        <v>6</v>
      </c>
      <c r="Q93" s="144"/>
      <c r="R93" s="142">
        <v>1</v>
      </c>
      <c r="S93" s="177"/>
      <c r="T93" s="42"/>
    </row>
    <row r="94" spans="1:26" ht="13.5" customHeight="1" thickBot="1" x14ac:dyDescent="0.25">
      <c r="B94" s="233" t="s">
        <v>592</v>
      </c>
      <c r="C94" s="234"/>
      <c r="D94" s="235" t="s">
        <v>703</v>
      </c>
      <c r="E94" s="151"/>
      <c r="F94" s="235" t="s">
        <v>23</v>
      </c>
      <c r="G94" s="151"/>
      <c r="H94" s="230"/>
      <c r="I94" s="231"/>
      <c r="J94" s="171"/>
      <c r="K94" s="172"/>
      <c r="L94" s="175"/>
      <c r="M94" s="176"/>
      <c r="N94" s="143"/>
      <c r="O94" s="143"/>
      <c r="P94" s="145"/>
      <c r="Q94" s="145"/>
      <c r="R94" s="143"/>
      <c r="S94" s="232"/>
      <c r="T94" s="42"/>
    </row>
    <row r="95" spans="1:26" ht="13.5" customHeight="1" x14ac:dyDescent="0.2">
      <c r="B95" s="40"/>
      <c r="C95" s="40"/>
      <c r="D95" s="38"/>
      <c r="E95" s="38"/>
      <c r="F95" s="38"/>
      <c r="G95" s="38"/>
      <c r="H95" s="38"/>
      <c r="I95" s="38"/>
      <c r="J95" s="12"/>
      <c r="K95" s="12"/>
      <c r="L95" s="12"/>
      <c r="M95" s="12"/>
      <c r="N95" s="12"/>
      <c r="O95" s="12"/>
      <c r="P95" s="8"/>
      <c r="Q95" s="8"/>
      <c r="R95" s="12"/>
      <c r="S95" s="12"/>
      <c r="T95" s="12"/>
    </row>
    <row r="96" spans="1:26" ht="13.5" customHeight="1" thickBot="1" x14ac:dyDescent="0.25">
      <c r="A96" s="12"/>
      <c r="B96" s="214" t="s">
        <v>124</v>
      </c>
      <c r="C96" s="214"/>
      <c r="D96" s="214"/>
      <c r="E96" s="214"/>
      <c r="F96" s="39"/>
      <c r="G96" s="248">
        <v>45613</v>
      </c>
      <c r="H96" s="248"/>
      <c r="I96" s="248"/>
      <c r="J96" s="254" t="s">
        <v>23</v>
      </c>
      <c r="K96" s="255"/>
      <c r="L96" s="254" t="s">
        <v>24</v>
      </c>
      <c r="M96" s="255"/>
      <c r="N96" s="254" t="s">
        <v>25</v>
      </c>
      <c r="O96" s="255"/>
      <c r="P96" s="41"/>
      <c r="Q96" s="41"/>
      <c r="R96" s="37"/>
      <c r="S96" s="12"/>
      <c r="T96" s="12"/>
    </row>
    <row r="97" spans="1:26" ht="13.5" customHeight="1" x14ac:dyDescent="0.2">
      <c r="B97" s="249"/>
      <c r="C97" s="250"/>
      <c r="D97" s="219" t="str">
        <f>B99</f>
        <v>A4位</v>
      </c>
      <c r="E97" s="220"/>
      <c r="F97" s="219" t="str">
        <f>B101</f>
        <v>B4位</v>
      </c>
      <c r="G97" s="220"/>
      <c r="H97" s="219" t="str">
        <f>B103</f>
        <v>C4位</v>
      </c>
      <c r="I97" s="221"/>
      <c r="J97" s="252" t="s">
        <v>58</v>
      </c>
      <c r="K97" s="204"/>
      <c r="L97" s="240" t="s">
        <v>59</v>
      </c>
      <c r="M97" s="204"/>
      <c r="N97" s="208" t="s">
        <v>132</v>
      </c>
      <c r="O97" s="208"/>
      <c r="P97" s="240" t="s">
        <v>60</v>
      </c>
      <c r="Q97" s="204"/>
      <c r="R97" s="241" t="s">
        <v>61</v>
      </c>
      <c r="S97" s="242"/>
    </row>
    <row r="98" spans="1:26" ht="13.5" customHeight="1" x14ac:dyDescent="0.2">
      <c r="B98" s="251"/>
      <c r="C98" s="237"/>
      <c r="D98" s="212" t="str">
        <f>B100</f>
        <v>足助</v>
      </c>
      <c r="E98" s="179"/>
      <c r="F98" s="212" t="str">
        <f>B102</f>
        <v>KBC高浜</v>
      </c>
      <c r="G98" s="179"/>
      <c r="H98" s="212" t="str">
        <f>B104</f>
        <v>安城</v>
      </c>
      <c r="I98" s="213"/>
      <c r="J98" s="253"/>
      <c r="K98" s="192"/>
      <c r="L98" s="191"/>
      <c r="M98" s="192"/>
      <c r="N98" s="209"/>
      <c r="O98" s="209"/>
      <c r="P98" s="191"/>
      <c r="Q98" s="192"/>
      <c r="R98" s="243"/>
      <c r="S98" s="244"/>
    </row>
    <row r="99" spans="1:26" ht="13.5" customHeight="1" x14ac:dyDescent="0.2">
      <c r="A99" s="43"/>
      <c r="B99" s="223" t="s">
        <v>88</v>
      </c>
      <c r="C99" s="224"/>
      <c r="D99" s="228"/>
      <c r="E99" s="229"/>
      <c r="F99" s="245" t="s">
        <v>720</v>
      </c>
      <c r="G99" s="246"/>
      <c r="H99" s="245" t="s">
        <v>740</v>
      </c>
      <c r="I99" s="247"/>
      <c r="J99" s="169">
        <f>COUNTIF(D100:I100,"○")</f>
        <v>2</v>
      </c>
      <c r="K99" s="170"/>
      <c r="L99" s="173">
        <f>COUNTIF(D100:I100,"●")</f>
        <v>0</v>
      </c>
      <c r="M99" s="174"/>
      <c r="N99" s="142">
        <f>COUNTIF(D100:I100,"×")</f>
        <v>0</v>
      </c>
      <c r="O99" s="142"/>
      <c r="P99" s="144">
        <f>J99*3+L99</f>
        <v>6</v>
      </c>
      <c r="Q99" s="144"/>
      <c r="R99" s="142">
        <v>1</v>
      </c>
      <c r="S99" s="177"/>
      <c r="T99" s="44"/>
    </row>
    <row r="100" spans="1:26" ht="13.5" customHeight="1" x14ac:dyDescent="0.2">
      <c r="A100" s="43"/>
      <c r="B100" s="238" t="s">
        <v>583</v>
      </c>
      <c r="C100" s="239"/>
      <c r="D100" s="236"/>
      <c r="E100" s="237"/>
      <c r="F100" s="180" t="s">
        <v>703</v>
      </c>
      <c r="G100" s="181"/>
      <c r="H100" s="180" t="s">
        <v>741</v>
      </c>
      <c r="I100" s="181"/>
      <c r="J100" s="169"/>
      <c r="K100" s="170"/>
      <c r="L100" s="191"/>
      <c r="M100" s="192"/>
      <c r="N100" s="142"/>
      <c r="O100" s="142"/>
      <c r="P100" s="144"/>
      <c r="Q100" s="144"/>
      <c r="R100" s="142"/>
      <c r="S100" s="177"/>
      <c r="T100" s="44"/>
    </row>
    <row r="101" spans="1:26" s="3" customFormat="1" ht="13.5" customHeight="1" x14ac:dyDescent="0.2">
      <c r="A101" s="43"/>
      <c r="B101" s="223" t="s">
        <v>89</v>
      </c>
      <c r="C101" s="224"/>
      <c r="D101" s="227" t="s">
        <v>721</v>
      </c>
      <c r="E101" s="158"/>
      <c r="F101" s="228"/>
      <c r="G101" s="229"/>
      <c r="H101" s="159" t="s">
        <v>748</v>
      </c>
      <c r="I101" s="160"/>
      <c r="J101" s="169">
        <f t="shared" ref="J101" si="94">COUNTIF(D102:I102,"○")</f>
        <v>1</v>
      </c>
      <c r="K101" s="170"/>
      <c r="L101" s="173">
        <f t="shared" ref="L101" si="95">COUNTIF(D102:I102,"●")</f>
        <v>1</v>
      </c>
      <c r="M101" s="174"/>
      <c r="N101" s="142">
        <f t="shared" ref="N101" si="96">COUNTIF(D102:I102,"×")</f>
        <v>0</v>
      </c>
      <c r="O101" s="142"/>
      <c r="P101" s="144">
        <f t="shared" ref="P101" si="97">J101*3+L101</f>
        <v>4</v>
      </c>
      <c r="Q101" s="144"/>
      <c r="R101" s="142">
        <v>2</v>
      </c>
      <c r="S101" s="177"/>
      <c r="T101" s="44"/>
      <c r="U101"/>
      <c r="V101"/>
      <c r="W101"/>
      <c r="X101"/>
      <c r="Y101"/>
      <c r="Z101"/>
    </row>
    <row r="102" spans="1:26" s="3" customFormat="1" ht="13.5" customHeight="1" x14ac:dyDescent="0.2">
      <c r="A102" s="43"/>
      <c r="B102" s="238" t="s">
        <v>584</v>
      </c>
      <c r="C102" s="239"/>
      <c r="D102" s="212" t="s">
        <v>705</v>
      </c>
      <c r="E102" s="179"/>
      <c r="F102" s="236"/>
      <c r="G102" s="237"/>
      <c r="H102" s="180" t="s">
        <v>741</v>
      </c>
      <c r="I102" s="181"/>
      <c r="J102" s="169"/>
      <c r="K102" s="170"/>
      <c r="L102" s="191"/>
      <c r="M102" s="192"/>
      <c r="N102" s="142"/>
      <c r="O102" s="142"/>
      <c r="P102" s="144"/>
      <c r="Q102" s="144"/>
      <c r="R102" s="142"/>
      <c r="S102" s="177"/>
      <c r="T102" s="44"/>
      <c r="U102"/>
      <c r="V102"/>
      <c r="W102"/>
      <c r="X102"/>
      <c r="Y102"/>
      <c r="Z102"/>
    </row>
    <row r="103" spans="1:26" s="3" customFormat="1" ht="13.5" customHeight="1" x14ac:dyDescent="0.2">
      <c r="A103" s="43"/>
      <c r="B103" s="223" t="s">
        <v>90</v>
      </c>
      <c r="C103" s="224"/>
      <c r="D103" s="225" t="s">
        <v>742</v>
      </c>
      <c r="E103" s="226"/>
      <c r="F103" s="227" t="s">
        <v>749</v>
      </c>
      <c r="G103" s="158"/>
      <c r="H103" s="228"/>
      <c r="I103" s="229"/>
      <c r="J103" s="169">
        <f t="shared" ref="J103" si="98">COUNTIF(D104:I104,"○")</f>
        <v>0</v>
      </c>
      <c r="K103" s="170"/>
      <c r="L103" s="173">
        <f t="shared" ref="L103" si="99">COUNTIF(D104:I104,"●")</f>
        <v>2</v>
      </c>
      <c r="M103" s="174"/>
      <c r="N103" s="142">
        <f t="shared" ref="N103" si="100">COUNTIF(D104:I104,"×")</f>
        <v>0</v>
      </c>
      <c r="O103" s="142"/>
      <c r="P103" s="144">
        <f t="shared" ref="P103" si="101">J103*3+L103</f>
        <v>2</v>
      </c>
      <c r="Q103" s="144"/>
      <c r="R103" s="142">
        <v>3</v>
      </c>
      <c r="S103" s="177"/>
      <c r="T103" s="44"/>
      <c r="U103"/>
      <c r="V103"/>
      <c r="W103"/>
      <c r="X103"/>
      <c r="Y103"/>
      <c r="Z103"/>
    </row>
    <row r="104" spans="1:26" ht="13.5" customHeight="1" thickBot="1" x14ac:dyDescent="0.25">
      <c r="A104" s="43"/>
      <c r="B104" s="233" t="s">
        <v>593</v>
      </c>
      <c r="C104" s="234"/>
      <c r="D104" s="235" t="s">
        <v>24</v>
      </c>
      <c r="E104" s="151"/>
      <c r="F104" s="235" t="s">
        <v>747</v>
      </c>
      <c r="G104" s="151"/>
      <c r="H104" s="230"/>
      <c r="I104" s="231"/>
      <c r="J104" s="171"/>
      <c r="K104" s="172"/>
      <c r="L104" s="175"/>
      <c r="M104" s="176"/>
      <c r="N104" s="143"/>
      <c r="O104" s="143"/>
      <c r="P104" s="145"/>
      <c r="Q104" s="145"/>
      <c r="R104" s="143"/>
      <c r="S104" s="232"/>
      <c r="T104" s="44"/>
    </row>
    <row r="105" spans="1:26" ht="13.5" customHeight="1" x14ac:dyDescent="0.2">
      <c r="B105" s="40"/>
      <c r="C105" s="40"/>
      <c r="D105" s="38"/>
      <c r="E105" s="38"/>
      <c r="F105" s="38"/>
      <c r="G105" s="38"/>
      <c r="H105" s="38"/>
      <c r="I105" s="38"/>
      <c r="J105" s="12"/>
      <c r="K105" s="12"/>
      <c r="L105" s="12"/>
      <c r="M105" s="12"/>
      <c r="N105" s="12"/>
      <c r="O105" s="12"/>
      <c r="P105" s="8"/>
      <c r="Q105" s="8"/>
      <c r="R105" s="12"/>
      <c r="S105" s="12"/>
      <c r="T105" s="12"/>
    </row>
    <row r="106" spans="1:26" ht="12.75" customHeight="1" thickBot="1" x14ac:dyDescent="0.25">
      <c r="B106" s="214" t="s">
        <v>125</v>
      </c>
      <c r="C106" s="214"/>
      <c r="D106" s="214"/>
      <c r="E106" s="214"/>
      <c r="F106" s="38"/>
      <c r="G106" s="248">
        <v>45613</v>
      </c>
      <c r="H106" s="248"/>
      <c r="I106" s="248"/>
      <c r="J106" s="254" t="s">
        <v>23</v>
      </c>
      <c r="K106" s="255"/>
      <c r="L106" s="254" t="s">
        <v>24</v>
      </c>
      <c r="M106" s="255"/>
      <c r="N106" s="254" t="s">
        <v>25</v>
      </c>
      <c r="O106" s="255"/>
      <c r="P106" s="41"/>
      <c r="Q106" s="41"/>
      <c r="R106" s="12"/>
      <c r="S106" s="12"/>
      <c r="T106" s="12"/>
    </row>
    <row r="107" spans="1:26" ht="13.5" customHeight="1" x14ac:dyDescent="0.2">
      <c r="B107" s="249"/>
      <c r="C107" s="250"/>
      <c r="D107" s="219" t="str">
        <f>B109</f>
        <v>A5位</v>
      </c>
      <c r="E107" s="220"/>
      <c r="F107" s="219" t="str">
        <f>B111</f>
        <v>B5位</v>
      </c>
      <c r="G107" s="220"/>
      <c r="H107" s="219" t="str">
        <f>B113</f>
        <v>C5位</v>
      </c>
      <c r="I107" s="221"/>
      <c r="J107" s="252" t="s">
        <v>58</v>
      </c>
      <c r="K107" s="204"/>
      <c r="L107" s="240" t="s">
        <v>59</v>
      </c>
      <c r="M107" s="204"/>
      <c r="N107" s="208" t="s">
        <v>132</v>
      </c>
      <c r="O107" s="208"/>
      <c r="P107" s="240" t="s">
        <v>60</v>
      </c>
      <c r="Q107" s="204"/>
      <c r="R107" s="241" t="s">
        <v>61</v>
      </c>
      <c r="S107" s="242"/>
    </row>
    <row r="108" spans="1:26" ht="13.5" customHeight="1" x14ac:dyDescent="0.2">
      <c r="B108" s="251"/>
      <c r="C108" s="237"/>
      <c r="D108" s="212" t="str">
        <f>B110</f>
        <v>岡崎</v>
      </c>
      <c r="E108" s="179"/>
      <c r="F108" s="212" t="str">
        <f>B112</f>
        <v>KBB</v>
      </c>
      <c r="G108" s="179"/>
      <c r="H108" s="212" t="str">
        <f>B114</f>
        <v>サンライズ</v>
      </c>
      <c r="I108" s="213"/>
      <c r="J108" s="253"/>
      <c r="K108" s="192"/>
      <c r="L108" s="191"/>
      <c r="M108" s="192"/>
      <c r="N108" s="209"/>
      <c r="O108" s="209"/>
      <c r="P108" s="191"/>
      <c r="Q108" s="192"/>
      <c r="R108" s="243"/>
      <c r="S108" s="244"/>
    </row>
    <row r="109" spans="1:26" ht="13.5" customHeight="1" x14ac:dyDescent="0.2">
      <c r="B109" s="223" t="s">
        <v>91</v>
      </c>
      <c r="C109" s="224"/>
      <c r="D109" s="228"/>
      <c r="E109" s="229"/>
      <c r="F109" s="245" t="s">
        <v>718</v>
      </c>
      <c r="G109" s="246"/>
      <c r="H109" s="245" t="s">
        <v>724</v>
      </c>
      <c r="I109" s="247"/>
      <c r="J109" s="169">
        <f>COUNTIF(D110:I110,"○")</f>
        <v>2</v>
      </c>
      <c r="K109" s="170"/>
      <c r="L109" s="173">
        <f>COUNTIF(D110:I110,"●")</f>
        <v>0</v>
      </c>
      <c r="M109" s="174"/>
      <c r="N109" s="142">
        <f>COUNTIF(D110:I110,"×")</f>
        <v>0</v>
      </c>
      <c r="O109" s="142"/>
      <c r="P109" s="144">
        <f>J109*3+L109</f>
        <v>6</v>
      </c>
      <c r="Q109" s="144"/>
      <c r="R109" s="142">
        <v>1</v>
      </c>
      <c r="S109" s="177"/>
      <c r="T109" s="42"/>
    </row>
    <row r="110" spans="1:26" ht="13.5" customHeight="1" x14ac:dyDescent="0.2">
      <c r="B110" s="238" t="s">
        <v>585</v>
      </c>
      <c r="C110" s="239"/>
      <c r="D110" s="236"/>
      <c r="E110" s="237"/>
      <c r="F110" s="180" t="s">
        <v>703</v>
      </c>
      <c r="G110" s="181"/>
      <c r="H110" s="180" t="s">
        <v>703</v>
      </c>
      <c r="I110" s="181"/>
      <c r="J110" s="169"/>
      <c r="K110" s="170"/>
      <c r="L110" s="191"/>
      <c r="M110" s="192"/>
      <c r="N110" s="142"/>
      <c r="O110" s="142"/>
      <c r="P110" s="144"/>
      <c r="Q110" s="144"/>
      <c r="R110" s="142"/>
      <c r="S110" s="177"/>
      <c r="T110" s="42"/>
    </row>
    <row r="111" spans="1:26" ht="13.5" customHeight="1" x14ac:dyDescent="0.2">
      <c r="B111" s="223" t="s">
        <v>92</v>
      </c>
      <c r="C111" s="224"/>
      <c r="D111" s="227" t="s">
        <v>719</v>
      </c>
      <c r="E111" s="158"/>
      <c r="F111" s="228"/>
      <c r="G111" s="229"/>
      <c r="H111" s="159" t="s">
        <v>745</v>
      </c>
      <c r="I111" s="160"/>
      <c r="J111" s="169">
        <f t="shared" ref="J111" si="102">COUNTIF(D112:I112,"○")</f>
        <v>1</v>
      </c>
      <c r="K111" s="170"/>
      <c r="L111" s="173">
        <f t="shared" ref="L111" si="103">COUNTIF(D112:I112,"●")</f>
        <v>1</v>
      </c>
      <c r="M111" s="174"/>
      <c r="N111" s="142">
        <f t="shared" ref="N111" si="104">COUNTIF(D112:I112,"×")</f>
        <v>0</v>
      </c>
      <c r="O111" s="142"/>
      <c r="P111" s="144">
        <f t="shared" ref="P111" si="105">J111*3+L111</f>
        <v>4</v>
      </c>
      <c r="Q111" s="144"/>
      <c r="R111" s="142">
        <v>2</v>
      </c>
      <c r="S111" s="177"/>
      <c r="T111" s="42"/>
    </row>
    <row r="112" spans="1:26" ht="13.5" customHeight="1" x14ac:dyDescent="0.2">
      <c r="B112" s="238" t="s">
        <v>586</v>
      </c>
      <c r="C112" s="239"/>
      <c r="D112" s="212" t="s">
        <v>705</v>
      </c>
      <c r="E112" s="179"/>
      <c r="F112" s="236"/>
      <c r="G112" s="237"/>
      <c r="H112" s="180" t="s">
        <v>23</v>
      </c>
      <c r="I112" s="181"/>
      <c r="J112" s="169"/>
      <c r="K112" s="170"/>
      <c r="L112" s="191"/>
      <c r="M112" s="192"/>
      <c r="N112" s="142"/>
      <c r="O112" s="142"/>
      <c r="P112" s="144"/>
      <c r="Q112" s="144"/>
      <c r="R112" s="142"/>
      <c r="S112" s="177"/>
      <c r="T112" s="42"/>
    </row>
    <row r="113" spans="1:25" ht="13.5" customHeight="1" x14ac:dyDescent="0.2">
      <c r="B113" s="223" t="s">
        <v>93</v>
      </c>
      <c r="C113" s="224"/>
      <c r="D113" s="225" t="s">
        <v>725</v>
      </c>
      <c r="E113" s="226"/>
      <c r="F113" s="227" t="s">
        <v>746</v>
      </c>
      <c r="G113" s="158"/>
      <c r="H113" s="228"/>
      <c r="I113" s="229"/>
      <c r="J113" s="169">
        <f t="shared" ref="J113" si="106">COUNTIF(D114:I114,"○")</f>
        <v>0</v>
      </c>
      <c r="K113" s="170"/>
      <c r="L113" s="173">
        <f t="shared" ref="L113" si="107">COUNTIF(D114:I114,"●")</f>
        <v>2</v>
      </c>
      <c r="M113" s="174"/>
      <c r="N113" s="142">
        <f t="shared" ref="N113" si="108">COUNTIF(D114:I114,"×")</f>
        <v>0</v>
      </c>
      <c r="O113" s="142"/>
      <c r="P113" s="144">
        <f t="shared" ref="P113" si="109">J113*3+L113</f>
        <v>2</v>
      </c>
      <c r="Q113" s="144"/>
      <c r="R113" s="142">
        <v>3</v>
      </c>
      <c r="S113" s="177"/>
      <c r="T113" s="42"/>
    </row>
    <row r="114" spans="1:25" ht="13.5" customHeight="1" thickBot="1" x14ac:dyDescent="0.25">
      <c r="B114" s="233" t="s">
        <v>594</v>
      </c>
      <c r="C114" s="234"/>
      <c r="D114" s="235" t="s">
        <v>705</v>
      </c>
      <c r="E114" s="151"/>
      <c r="F114" s="235" t="s">
        <v>747</v>
      </c>
      <c r="G114" s="151"/>
      <c r="H114" s="230"/>
      <c r="I114" s="231"/>
      <c r="J114" s="171"/>
      <c r="K114" s="172"/>
      <c r="L114" s="175"/>
      <c r="M114" s="176"/>
      <c r="N114" s="143"/>
      <c r="O114" s="143"/>
      <c r="P114" s="145"/>
      <c r="Q114" s="145"/>
      <c r="R114" s="143"/>
      <c r="S114" s="232"/>
      <c r="T114" s="42"/>
    </row>
    <row r="115" spans="1:25" s="3" customFormat="1" ht="13.5" customHeight="1" x14ac:dyDescent="0.2">
      <c r="A115"/>
      <c r="B115" s="40"/>
      <c r="C115" s="40"/>
      <c r="D115" s="38"/>
      <c r="E115" s="38"/>
      <c r="F115" s="38"/>
      <c r="G115" s="38"/>
      <c r="H115" s="38"/>
      <c r="I115" s="38"/>
      <c r="J115" s="12"/>
      <c r="K115" s="12"/>
      <c r="L115" s="12"/>
      <c r="M115" s="12"/>
      <c r="N115" s="12"/>
      <c r="O115" s="12"/>
      <c r="P115" s="8"/>
      <c r="Q115" s="8"/>
      <c r="R115" s="12"/>
      <c r="S115" s="12"/>
      <c r="T115"/>
      <c r="U115"/>
      <c r="V115"/>
      <c r="W115"/>
      <c r="X115"/>
    </row>
    <row r="116" spans="1:25" ht="13.5" customHeight="1" thickBot="1" x14ac:dyDescent="0.25">
      <c r="B116" s="214" t="s">
        <v>126</v>
      </c>
      <c r="C116" s="214"/>
      <c r="D116" s="214"/>
      <c r="E116" s="214"/>
      <c r="F116" s="222" t="s">
        <v>248</v>
      </c>
      <c r="G116" s="222"/>
      <c r="H116" s="222"/>
      <c r="I116" s="222"/>
      <c r="J116" s="222"/>
      <c r="K116" s="222"/>
      <c r="L116" s="12"/>
      <c r="M116" s="12"/>
      <c r="N116" s="12"/>
      <c r="O116" s="12"/>
      <c r="P116" s="254" t="s">
        <v>23</v>
      </c>
      <c r="Q116" s="255"/>
      <c r="R116" s="254" t="s">
        <v>24</v>
      </c>
      <c r="S116" s="255"/>
      <c r="T116" s="254" t="s">
        <v>25</v>
      </c>
      <c r="U116" s="255"/>
      <c r="V116" s="12"/>
      <c r="W116" s="12"/>
    </row>
    <row r="117" spans="1:25" ht="13.5" customHeight="1" x14ac:dyDescent="0.2">
      <c r="B117" s="215"/>
      <c r="C117" s="216"/>
      <c r="D117" s="219" t="str">
        <f>B119</f>
        <v>A1位</v>
      </c>
      <c r="E117" s="220"/>
      <c r="F117" s="219" t="str">
        <f>B121</f>
        <v>B1位</v>
      </c>
      <c r="G117" s="220"/>
      <c r="H117" s="219" t="str">
        <f>B123</f>
        <v>C1位</v>
      </c>
      <c r="I117" s="220"/>
      <c r="J117" s="219" t="str">
        <f>B125</f>
        <v>A2位</v>
      </c>
      <c r="K117" s="220"/>
      <c r="L117" s="219" t="str">
        <f>B127</f>
        <v>B2位</v>
      </c>
      <c r="M117" s="220"/>
      <c r="N117" s="219" t="str">
        <f>B129</f>
        <v>C2位</v>
      </c>
      <c r="O117" s="221"/>
      <c r="P117" s="203" t="s">
        <v>58</v>
      </c>
      <c r="Q117" s="204"/>
      <c r="R117" s="207" t="s">
        <v>59</v>
      </c>
      <c r="S117" s="207"/>
      <c r="T117" s="208" t="s">
        <v>132</v>
      </c>
      <c r="U117" s="208"/>
      <c r="V117" s="207" t="s">
        <v>60</v>
      </c>
      <c r="W117" s="207"/>
      <c r="X117" s="210" t="s">
        <v>61</v>
      </c>
      <c r="Y117" s="211"/>
    </row>
    <row r="118" spans="1:25" ht="13.5" customHeight="1" x14ac:dyDescent="0.2">
      <c r="B118" s="217"/>
      <c r="C118" s="218"/>
      <c r="D118" s="212" t="str">
        <f>B120</f>
        <v>大清水</v>
      </c>
      <c r="E118" s="179"/>
      <c r="F118" s="212" t="str">
        <f>B122</f>
        <v>LIBERTY</v>
      </c>
      <c r="G118" s="179"/>
      <c r="H118" s="212" t="str">
        <f>B124</f>
        <v>Zelo</v>
      </c>
      <c r="I118" s="179"/>
      <c r="J118" s="212" t="str">
        <f>B126</f>
        <v>吉田方</v>
      </c>
      <c r="K118" s="179"/>
      <c r="L118" s="212" t="str">
        <f>B128</f>
        <v>ジョーカーズ</v>
      </c>
      <c r="M118" s="179"/>
      <c r="N118" s="212" t="str">
        <f>B130</f>
        <v>豊田</v>
      </c>
      <c r="O118" s="213"/>
      <c r="P118" s="205"/>
      <c r="Q118" s="206"/>
      <c r="R118" s="146"/>
      <c r="S118" s="146"/>
      <c r="T118" s="209"/>
      <c r="U118" s="209"/>
      <c r="V118" s="146"/>
      <c r="W118" s="146"/>
      <c r="X118" s="146"/>
      <c r="Y118" s="147"/>
    </row>
    <row r="119" spans="1:25" ht="13.5" customHeight="1" x14ac:dyDescent="0.2">
      <c r="B119" s="157" t="s">
        <v>94</v>
      </c>
      <c r="C119" s="158"/>
      <c r="D119" s="195"/>
      <c r="E119" s="195"/>
      <c r="F119" s="159" t="s">
        <v>763</v>
      </c>
      <c r="G119" s="160"/>
      <c r="H119" s="159" t="s">
        <v>768</v>
      </c>
      <c r="I119" s="160"/>
      <c r="J119" s="201" t="s">
        <v>665</v>
      </c>
      <c r="K119" s="202"/>
      <c r="L119" s="163" t="s">
        <v>702</v>
      </c>
      <c r="M119" s="164"/>
      <c r="N119" s="189" t="s">
        <v>712</v>
      </c>
      <c r="O119" s="190"/>
      <c r="P119" s="169">
        <f>COUNTIF(D120:O120,"○")</f>
        <v>2</v>
      </c>
      <c r="Q119" s="170"/>
      <c r="R119" s="173">
        <f>COUNTIF(D120:O120,"●")</f>
        <v>3</v>
      </c>
      <c r="S119" s="174"/>
      <c r="T119" s="142">
        <f>COUNTIF(D120:O120,"×")</f>
        <v>0</v>
      </c>
      <c r="U119" s="142"/>
      <c r="V119" s="144">
        <f>P119*3+R119</f>
        <v>9</v>
      </c>
      <c r="W119" s="144"/>
      <c r="X119" s="142">
        <v>4</v>
      </c>
      <c r="Y119" s="177"/>
    </row>
    <row r="120" spans="1:25" ht="13.5" customHeight="1" x14ac:dyDescent="0.2">
      <c r="B120" s="178" t="s">
        <v>578</v>
      </c>
      <c r="C120" s="179"/>
      <c r="D120" s="196"/>
      <c r="E120" s="196"/>
      <c r="F120" s="180" t="s">
        <v>24</v>
      </c>
      <c r="G120" s="181"/>
      <c r="H120" s="180" t="s">
        <v>24</v>
      </c>
      <c r="I120" s="181"/>
      <c r="J120" s="199" t="s">
        <v>666</v>
      </c>
      <c r="K120" s="200"/>
      <c r="L120" s="184" t="s">
        <v>703</v>
      </c>
      <c r="M120" s="146"/>
      <c r="N120" s="185" t="s">
        <v>705</v>
      </c>
      <c r="O120" s="186"/>
      <c r="P120" s="169"/>
      <c r="Q120" s="170"/>
      <c r="R120" s="191"/>
      <c r="S120" s="192"/>
      <c r="T120" s="142"/>
      <c r="U120" s="142"/>
      <c r="V120" s="144"/>
      <c r="W120" s="144"/>
      <c r="X120" s="142"/>
      <c r="Y120" s="177"/>
    </row>
    <row r="121" spans="1:25" ht="13.5" customHeight="1" x14ac:dyDescent="0.2">
      <c r="B121" s="157" t="s">
        <v>95</v>
      </c>
      <c r="C121" s="158"/>
      <c r="D121" s="159" t="s">
        <v>764</v>
      </c>
      <c r="E121" s="160"/>
      <c r="F121" s="195"/>
      <c r="G121" s="195"/>
      <c r="H121" s="159" t="s">
        <v>777</v>
      </c>
      <c r="I121" s="160"/>
      <c r="J121" s="163" t="s">
        <v>706</v>
      </c>
      <c r="K121" s="164"/>
      <c r="L121" s="201" t="s">
        <v>669</v>
      </c>
      <c r="M121" s="202"/>
      <c r="N121" s="189" t="s">
        <v>736</v>
      </c>
      <c r="O121" s="190"/>
      <c r="P121" s="169">
        <f t="shared" ref="P121" si="110">COUNTIF(D122:O122,"○")</f>
        <v>5</v>
      </c>
      <c r="Q121" s="170"/>
      <c r="R121" s="173">
        <f t="shared" ref="R121" si="111">COUNTIF(D122:O122,"●")</f>
        <v>0</v>
      </c>
      <c r="S121" s="174"/>
      <c r="T121" s="142">
        <f t="shared" ref="T121" si="112">COUNTIF(D122:O122,"×")</f>
        <v>0</v>
      </c>
      <c r="U121" s="142"/>
      <c r="V121" s="144">
        <f t="shared" ref="V121" si="113">P121*3+R121</f>
        <v>15</v>
      </c>
      <c r="W121" s="144"/>
      <c r="X121" s="142">
        <v>1</v>
      </c>
      <c r="Y121" s="177"/>
    </row>
    <row r="122" spans="1:25" ht="13.5" customHeight="1" x14ac:dyDescent="0.2">
      <c r="B122" s="178" t="s">
        <v>79</v>
      </c>
      <c r="C122" s="179"/>
      <c r="D122" s="180" t="s">
        <v>765</v>
      </c>
      <c r="E122" s="181"/>
      <c r="F122" s="196"/>
      <c r="G122" s="196"/>
      <c r="H122" s="180" t="s">
        <v>765</v>
      </c>
      <c r="I122" s="181"/>
      <c r="J122" s="184" t="s">
        <v>703</v>
      </c>
      <c r="K122" s="146"/>
      <c r="L122" s="199" t="s">
        <v>666</v>
      </c>
      <c r="M122" s="200"/>
      <c r="N122" s="185" t="s">
        <v>703</v>
      </c>
      <c r="O122" s="186"/>
      <c r="P122" s="169"/>
      <c r="Q122" s="170"/>
      <c r="R122" s="191"/>
      <c r="S122" s="192"/>
      <c r="T122" s="142"/>
      <c r="U122" s="142"/>
      <c r="V122" s="144"/>
      <c r="W122" s="144"/>
      <c r="X122" s="142"/>
      <c r="Y122" s="177"/>
    </row>
    <row r="123" spans="1:25" ht="13.5" customHeight="1" x14ac:dyDescent="0.2">
      <c r="B123" s="157" t="s">
        <v>96</v>
      </c>
      <c r="C123" s="158"/>
      <c r="D123" s="159" t="s">
        <v>769</v>
      </c>
      <c r="E123" s="160"/>
      <c r="F123" s="159" t="s">
        <v>778</v>
      </c>
      <c r="G123" s="160"/>
      <c r="H123" s="195"/>
      <c r="I123" s="195"/>
      <c r="J123" s="163" t="s">
        <v>714</v>
      </c>
      <c r="K123" s="164"/>
      <c r="L123" s="163" t="s">
        <v>738</v>
      </c>
      <c r="M123" s="164"/>
      <c r="N123" s="197" t="s">
        <v>671</v>
      </c>
      <c r="O123" s="198"/>
      <c r="P123" s="169">
        <f t="shared" ref="P123" si="114">COUNTIF(D124:O124,"○")</f>
        <v>4</v>
      </c>
      <c r="Q123" s="170"/>
      <c r="R123" s="173">
        <f t="shared" ref="R123" si="115">COUNTIF(D124:O124,"●")</f>
        <v>1</v>
      </c>
      <c r="S123" s="174"/>
      <c r="T123" s="142">
        <f t="shared" ref="T123" si="116">COUNTIF(D124:O124,"×")</f>
        <v>0</v>
      </c>
      <c r="U123" s="142"/>
      <c r="V123" s="144">
        <f t="shared" ref="V123" si="117">P123*3+R123</f>
        <v>13</v>
      </c>
      <c r="W123" s="144"/>
      <c r="X123" s="142">
        <v>2</v>
      </c>
      <c r="Y123" s="177"/>
    </row>
    <row r="124" spans="1:25" ht="13.5" customHeight="1" x14ac:dyDescent="0.2">
      <c r="B124" s="178" t="s">
        <v>80</v>
      </c>
      <c r="C124" s="179"/>
      <c r="D124" s="180" t="s">
        <v>765</v>
      </c>
      <c r="E124" s="181"/>
      <c r="F124" s="180" t="s">
        <v>24</v>
      </c>
      <c r="G124" s="181"/>
      <c r="H124" s="196"/>
      <c r="I124" s="196"/>
      <c r="J124" s="184" t="s">
        <v>703</v>
      </c>
      <c r="K124" s="146"/>
      <c r="L124" s="184" t="s">
        <v>703</v>
      </c>
      <c r="M124" s="146"/>
      <c r="N124" s="193" t="s">
        <v>666</v>
      </c>
      <c r="O124" s="194"/>
      <c r="P124" s="169"/>
      <c r="Q124" s="170"/>
      <c r="R124" s="191"/>
      <c r="S124" s="192"/>
      <c r="T124" s="142"/>
      <c r="U124" s="142"/>
      <c r="V124" s="144"/>
      <c r="W124" s="144"/>
      <c r="X124" s="142"/>
      <c r="Y124" s="177"/>
    </row>
    <row r="125" spans="1:25" ht="13.5" customHeight="1" x14ac:dyDescent="0.2">
      <c r="B125" s="157" t="s">
        <v>97</v>
      </c>
      <c r="C125" s="158"/>
      <c r="D125" s="161" t="s">
        <v>667</v>
      </c>
      <c r="E125" s="162"/>
      <c r="F125" s="159" t="s">
        <v>707</v>
      </c>
      <c r="G125" s="160"/>
      <c r="H125" s="159" t="s">
        <v>715</v>
      </c>
      <c r="I125" s="160"/>
      <c r="J125" s="187"/>
      <c r="K125" s="187"/>
      <c r="L125" s="163" t="s">
        <v>760</v>
      </c>
      <c r="M125" s="164"/>
      <c r="N125" s="189" t="s">
        <v>766</v>
      </c>
      <c r="O125" s="190"/>
      <c r="P125" s="169">
        <f t="shared" ref="P125" si="118">COUNTIF(D126:O126,"○")</f>
        <v>1</v>
      </c>
      <c r="Q125" s="170"/>
      <c r="R125" s="173">
        <f t="shared" ref="R125" si="119">COUNTIF(D126:O126,"●")</f>
        <v>4</v>
      </c>
      <c r="S125" s="174"/>
      <c r="T125" s="142">
        <f t="shared" ref="T125" si="120">COUNTIF(D126:O126,"×")</f>
        <v>0</v>
      </c>
      <c r="U125" s="142"/>
      <c r="V125" s="144">
        <f t="shared" ref="V125" si="121">P125*3+R125</f>
        <v>7</v>
      </c>
      <c r="W125" s="144"/>
      <c r="X125" s="142">
        <v>5</v>
      </c>
      <c r="Y125" s="177"/>
    </row>
    <row r="126" spans="1:25" ht="13.5" customHeight="1" x14ac:dyDescent="0.2">
      <c r="B126" s="178" t="s">
        <v>579</v>
      </c>
      <c r="C126" s="179"/>
      <c r="D126" s="182" t="s">
        <v>668</v>
      </c>
      <c r="E126" s="183"/>
      <c r="F126" s="180" t="s">
        <v>705</v>
      </c>
      <c r="G126" s="181"/>
      <c r="H126" s="180" t="s">
        <v>705</v>
      </c>
      <c r="I126" s="181"/>
      <c r="J126" s="188"/>
      <c r="K126" s="188"/>
      <c r="L126" s="184" t="s">
        <v>23</v>
      </c>
      <c r="M126" s="146"/>
      <c r="N126" s="185" t="s">
        <v>762</v>
      </c>
      <c r="O126" s="186"/>
      <c r="P126" s="169"/>
      <c r="Q126" s="170"/>
      <c r="R126" s="191"/>
      <c r="S126" s="192"/>
      <c r="T126" s="142"/>
      <c r="U126" s="142"/>
      <c r="V126" s="144"/>
      <c r="W126" s="144"/>
      <c r="X126" s="142"/>
      <c r="Y126" s="177"/>
    </row>
    <row r="127" spans="1:25" ht="13.5" customHeight="1" x14ac:dyDescent="0.2">
      <c r="B127" s="157" t="s">
        <v>98</v>
      </c>
      <c r="C127" s="158"/>
      <c r="D127" s="159" t="s">
        <v>704</v>
      </c>
      <c r="E127" s="160"/>
      <c r="F127" s="161" t="s">
        <v>670</v>
      </c>
      <c r="G127" s="162"/>
      <c r="H127" s="159" t="s">
        <v>739</v>
      </c>
      <c r="I127" s="160"/>
      <c r="J127" s="163" t="s">
        <v>761</v>
      </c>
      <c r="K127" s="164"/>
      <c r="L127" s="187"/>
      <c r="M127" s="187"/>
      <c r="N127" s="189" t="s">
        <v>770</v>
      </c>
      <c r="O127" s="190"/>
      <c r="P127" s="169">
        <f t="shared" ref="P127" si="122">COUNTIF(D128:O128,"○")</f>
        <v>0</v>
      </c>
      <c r="Q127" s="170"/>
      <c r="R127" s="173">
        <f t="shared" ref="R127" si="123">COUNTIF(D128:O128,"●")</f>
        <v>5</v>
      </c>
      <c r="S127" s="174"/>
      <c r="T127" s="142">
        <f t="shared" ref="T127" si="124">COUNTIF(D128:O128,"×")</f>
        <v>0</v>
      </c>
      <c r="U127" s="142"/>
      <c r="V127" s="144">
        <f t="shared" ref="V127" si="125">P127*3+R127</f>
        <v>5</v>
      </c>
      <c r="W127" s="144"/>
      <c r="X127" s="142">
        <v>6</v>
      </c>
      <c r="Y127" s="177"/>
    </row>
    <row r="128" spans="1:25" ht="13.5" customHeight="1" x14ac:dyDescent="0.2">
      <c r="B128" s="178" t="s">
        <v>580</v>
      </c>
      <c r="C128" s="179"/>
      <c r="D128" s="180" t="s">
        <v>705</v>
      </c>
      <c r="E128" s="181"/>
      <c r="F128" s="182" t="s">
        <v>668</v>
      </c>
      <c r="G128" s="183"/>
      <c r="H128" s="180" t="s">
        <v>705</v>
      </c>
      <c r="I128" s="181"/>
      <c r="J128" s="184" t="s">
        <v>762</v>
      </c>
      <c r="K128" s="146"/>
      <c r="L128" s="188"/>
      <c r="M128" s="188"/>
      <c r="N128" s="185" t="s">
        <v>762</v>
      </c>
      <c r="O128" s="186"/>
      <c r="P128" s="169"/>
      <c r="Q128" s="170"/>
      <c r="R128" s="191"/>
      <c r="S128" s="192"/>
      <c r="T128" s="142"/>
      <c r="U128" s="142"/>
      <c r="V128" s="144"/>
      <c r="W128" s="144"/>
      <c r="X128" s="142"/>
      <c r="Y128" s="177"/>
    </row>
    <row r="129" spans="1:45" ht="13.5" customHeight="1" x14ac:dyDescent="0.2">
      <c r="B129" s="157" t="s">
        <v>99</v>
      </c>
      <c r="C129" s="158"/>
      <c r="D129" s="159" t="s">
        <v>713</v>
      </c>
      <c r="E129" s="160"/>
      <c r="F129" s="159" t="s">
        <v>737</v>
      </c>
      <c r="G129" s="160"/>
      <c r="H129" s="161" t="s">
        <v>672</v>
      </c>
      <c r="I129" s="162"/>
      <c r="J129" s="163" t="s">
        <v>767</v>
      </c>
      <c r="K129" s="164"/>
      <c r="L129" s="163" t="s">
        <v>771</v>
      </c>
      <c r="M129" s="164"/>
      <c r="N129" s="165"/>
      <c r="O129" s="166"/>
      <c r="P129" s="169">
        <f t="shared" ref="P129" si="126">COUNTIF(D130:O130,"○")</f>
        <v>3</v>
      </c>
      <c r="Q129" s="170"/>
      <c r="R129" s="173">
        <f t="shared" ref="R129" si="127">COUNTIF(D130:O130,"●")</f>
        <v>2</v>
      </c>
      <c r="S129" s="174"/>
      <c r="T129" s="142">
        <f t="shared" ref="T129" si="128">COUNTIF(D130:O130,"×")</f>
        <v>0</v>
      </c>
      <c r="U129" s="142"/>
      <c r="V129" s="144">
        <f t="shared" ref="V129" si="129">P129*3+R129</f>
        <v>11</v>
      </c>
      <c r="W129" s="144"/>
      <c r="X129" s="146">
        <v>3</v>
      </c>
      <c r="Y129" s="147"/>
    </row>
    <row r="130" spans="1:45" ht="13.5" customHeight="1" thickBot="1" x14ac:dyDescent="0.25">
      <c r="B130" s="150" t="s">
        <v>591</v>
      </c>
      <c r="C130" s="151"/>
      <c r="D130" s="152" t="s">
        <v>703</v>
      </c>
      <c r="E130" s="153"/>
      <c r="F130" s="152" t="s">
        <v>705</v>
      </c>
      <c r="G130" s="153"/>
      <c r="H130" s="154" t="s">
        <v>668</v>
      </c>
      <c r="I130" s="155"/>
      <c r="J130" s="156" t="s">
        <v>765</v>
      </c>
      <c r="K130" s="148"/>
      <c r="L130" s="156" t="s">
        <v>23</v>
      </c>
      <c r="M130" s="148"/>
      <c r="N130" s="167"/>
      <c r="O130" s="168"/>
      <c r="P130" s="171"/>
      <c r="Q130" s="172"/>
      <c r="R130" s="175"/>
      <c r="S130" s="176"/>
      <c r="T130" s="143"/>
      <c r="U130" s="143"/>
      <c r="V130" s="145"/>
      <c r="W130" s="145"/>
      <c r="X130" s="148"/>
      <c r="Y130" s="149"/>
    </row>
    <row r="131" spans="1:45" s="3" customFormat="1" ht="13.5" customHeight="1" x14ac:dyDescent="0.2">
      <c r="A131"/>
      <c r="B131" s="45"/>
      <c r="C131" s="46"/>
      <c r="D131" s="47"/>
      <c r="E131" s="46"/>
      <c r="F131" s="46"/>
      <c r="G131" s="46"/>
      <c r="H131" s="46"/>
      <c r="I131" s="48"/>
      <c r="J131" s="46"/>
      <c r="K131" s="49"/>
      <c r="L131" s="8"/>
      <c r="M131" s="36"/>
      <c r="N131" s="46"/>
      <c r="O131" s="46"/>
      <c r="Q131" s="46"/>
      <c r="R131" s="46"/>
      <c r="T131"/>
      <c r="U131"/>
      <c r="V131"/>
      <c r="W131"/>
      <c r="X131"/>
    </row>
    <row r="132" spans="1:45" s="3" customFormat="1" ht="13.5" customHeight="1" x14ac:dyDescent="0.2">
      <c r="A132"/>
      <c r="B132" s="38"/>
      <c r="C132" s="9"/>
      <c r="D132" s="10"/>
      <c r="E132" s="9"/>
      <c r="F132" s="10"/>
      <c r="G132" s="9"/>
      <c r="H132" s="10"/>
      <c r="I132" s="13"/>
      <c r="J132" s="12"/>
      <c r="K132" s="13"/>
      <c r="L132" s="12"/>
      <c r="M132" s="12"/>
      <c r="N132" s="46"/>
      <c r="O132" s="12"/>
      <c r="P132" s="12"/>
      <c r="Q132" s="12"/>
      <c r="R132" s="12"/>
      <c r="S132" s="12"/>
    </row>
    <row r="133" spans="1:45" s="3" customFormat="1" ht="21.75" customHeight="1" x14ac:dyDescent="0.2">
      <c r="A133"/>
      <c r="B133" s="1" t="s">
        <v>14</v>
      </c>
      <c r="C133" s="1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/>
      <c r="Q133"/>
      <c r="R133"/>
      <c r="S133"/>
    </row>
    <row r="134" spans="1:45" s="3" customFormat="1" ht="21.75" customHeight="1" x14ac:dyDescent="0.2">
      <c r="A134"/>
      <c r="B134" s="1" t="s">
        <v>62</v>
      </c>
      <c r="C134" s="1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</row>
    <row r="135" spans="1:45" s="3" customFormat="1" ht="21.75" customHeight="1" x14ac:dyDescent="0.2">
      <c r="A135"/>
      <c r="B135" s="1" t="s">
        <v>63</v>
      </c>
      <c r="C135" s="1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Y135" s="113" t="s">
        <v>646</v>
      </c>
      <c r="Z135" s="113"/>
      <c r="AA135" s="113"/>
      <c r="AB135" s="112" t="s">
        <v>677</v>
      </c>
      <c r="AC135" s="112"/>
      <c r="AD135" s="112"/>
      <c r="AE135" s="112"/>
      <c r="AF135" s="112"/>
      <c r="AG135" s="112"/>
      <c r="AH135" s="112"/>
      <c r="AI135" s="112"/>
      <c r="AS135"/>
    </row>
    <row r="136" spans="1:45" s="3" customFormat="1" ht="21.75" customHeight="1" x14ac:dyDescent="0.2">
      <c r="B136" s="1" t="s">
        <v>15</v>
      </c>
      <c r="C136" s="1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Y136" s="113" t="s">
        <v>647</v>
      </c>
      <c r="Z136" s="113"/>
      <c r="AA136" s="113"/>
      <c r="AB136" s="112" t="s">
        <v>678</v>
      </c>
      <c r="AC136" s="112"/>
      <c r="AD136" s="112"/>
      <c r="AE136" s="112"/>
      <c r="AF136" s="112"/>
      <c r="AG136" s="112"/>
      <c r="AH136" s="112"/>
      <c r="AI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</row>
    <row r="137" spans="1:45" s="3" customFormat="1" ht="21.75" customHeight="1" x14ac:dyDescent="0.2">
      <c r="B137" s="1" t="s">
        <v>16</v>
      </c>
      <c r="C137" s="1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Y137" s="113" t="s">
        <v>648</v>
      </c>
      <c r="Z137" s="113"/>
      <c r="AA137" s="113"/>
      <c r="AB137" s="112" t="s">
        <v>679</v>
      </c>
      <c r="AC137" s="112"/>
      <c r="AD137" s="112"/>
      <c r="AE137" s="112"/>
      <c r="AF137" s="112"/>
      <c r="AG137" s="112"/>
      <c r="AH137" s="112"/>
      <c r="AI137" s="112"/>
      <c r="AJ137" s="112"/>
      <c r="AS137"/>
    </row>
    <row r="138" spans="1:45" s="3" customFormat="1" ht="21.75" customHeight="1" x14ac:dyDescent="0.2">
      <c r="B138" s="1" t="s">
        <v>17</v>
      </c>
      <c r="C138" s="1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Y138" s="113" t="s">
        <v>649</v>
      </c>
      <c r="Z138" s="113"/>
      <c r="AA138" s="113"/>
      <c r="AB138" s="112" t="s">
        <v>659</v>
      </c>
      <c r="AC138" s="112"/>
      <c r="AD138" s="112"/>
      <c r="AE138" s="112"/>
      <c r="AF138" s="112"/>
      <c r="AG138" s="112"/>
      <c r="AH138" s="112"/>
      <c r="AI138" s="112"/>
      <c r="AS138"/>
    </row>
    <row r="139" spans="1:45" s="3" customFormat="1" ht="21.75" customHeight="1" x14ac:dyDescent="0.2">
      <c r="B139" s="1" t="s">
        <v>18</v>
      </c>
      <c r="C139" s="1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Y139" s="113" t="s">
        <v>651</v>
      </c>
      <c r="Z139" s="113"/>
      <c r="AA139" s="113"/>
      <c r="AB139" s="111" t="s">
        <v>661</v>
      </c>
      <c r="AL139"/>
      <c r="AM139"/>
      <c r="AN139"/>
      <c r="AO139"/>
      <c r="AP139"/>
      <c r="AQ139"/>
      <c r="AR139"/>
      <c r="AS139"/>
    </row>
    <row r="140" spans="1:45" ht="21.75" customHeight="1" x14ac:dyDescent="0.2">
      <c r="B140" s="1" t="s">
        <v>118</v>
      </c>
      <c r="C140" s="1"/>
      <c r="Y140" s="113" t="s">
        <v>653</v>
      </c>
      <c r="Z140" s="113"/>
      <c r="AA140" s="113"/>
      <c r="AB140" s="112" t="s">
        <v>660</v>
      </c>
      <c r="AC140" s="112"/>
      <c r="AD140" s="112"/>
      <c r="AE140" s="112"/>
      <c r="AF140" s="112"/>
      <c r="AG140" s="112"/>
      <c r="AH140" s="112"/>
      <c r="AI140" s="112"/>
    </row>
    <row r="141" spans="1:45" ht="13.5" customHeight="1" x14ac:dyDescent="0.2">
      <c r="Y141" s="113" t="s">
        <v>654</v>
      </c>
      <c r="Z141" s="113"/>
      <c r="AA141" s="113"/>
      <c r="AB141" s="1" t="s">
        <v>680</v>
      </c>
    </row>
    <row r="142" spans="1:45" x14ac:dyDescent="0.2">
      <c r="Y142" s="113" t="s">
        <v>655</v>
      </c>
      <c r="Z142" s="113"/>
      <c r="AA142" s="113"/>
      <c r="AB142" s="1" t="s">
        <v>681</v>
      </c>
      <c r="AK142" s="112"/>
      <c r="AL142" s="112"/>
      <c r="AM142" s="112"/>
      <c r="AN142" s="112"/>
      <c r="AO142" s="112"/>
      <c r="AP142" s="112"/>
      <c r="AQ142" s="112"/>
      <c r="AR142" s="112"/>
    </row>
    <row r="143" spans="1:45" ht="22" customHeight="1" x14ac:dyDescent="0.2">
      <c r="B143" s="1" t="s">
        <v>100</v>
      </c>
      <c r="Y143" s="113" t="s">
        <v>656</v>
      </c>
      <c r="Z143" s="113"/>
      <c r="AA143" s="113"/>
      <c r="AB143" s="112" t="s">
        <v>682</v>
      </c>
      <c r="AC143" s="112"/>
      <c r="AD143" s="112"/>
      <c r="AE143" s="112"/>
      <c r="AF143" s="112"/>
      <c r="AG143" s="112"/>
      <c r="AH143" s="112"/>
      <c r="AI143" s="112"/>
    </row>
    <row r="144" spans="1:45" ht="22" customHeight="1" x14ac:dyDescent="0.2">
      <c r="B144" s="1" t="s">
        <v>101</v>
      </c>
      <c r="Y144" s="113" t="s">
        <v>657</v>
      </c>
      <c r="Z144" s="113"/>
      <c r="AA144" s="113"/>
      <c r="AK144" s="112"/>
      <c r="AL144" s="112"/>
      <c r="AM144" s="112"/>
      <c r="AN144" s="112"/>
      <c r="AO144" s="112"/>
      <c r="AP144" s="112"/>
      <c r="AQ144" s="112"/>
      <c r="AR144" s="112"/>
      <c r="AS144" s="112"/>
    </row>
    <row r="145" spans="2:45" ht="22" customHeight="1" x14ac:dyDescent="0.2">
      <c r="B145" s="1" t="s">
        <v>152</v>
      </c>
      <c r="Y145" s="113" t="s">
        <v>657</v>
      </c>
      <c r="Z145" s="113"/>
      <c r="AA145" s="113"/>
      <c r="AK145" s="112"/>
      <c r="AL145" s="112"/>
      <c r="AM145" s="112"/>
      <c r="AN145" s="112"/>
      <c r="AO145" s="112"/>
      <c r="AP145" s="112"/>
      <c r="AQ145" s="112"/>
      <c r="AR145" s="112"/>
      <c r="AS145" s="112"/>
    </row>
    <row r="146" spans="2:45" ht="22" customHeight="1" x14ac:dyDescent="0.2">
      <c r="B146" s="1" t="s">
        <v>102</v>
      </c>
      <c r="Y146" s="113" t="s">
        <v>657</v>
      </c>
      <c r="Z146" s="113"/>
      <c r="AA146" s="113"/>
      <c r="AK146" s="112"/>
      <c r="AL146" s="112"/>
      <c r="AM146" s="112"/>
      <c r="AN146" s="112"/>
      <c r="AO146" s="112"/>
      <c r="AP146" s="112"/>
      <c r="AQ146" s="112"/>
      <c r="AR146" s="112"/>
    </row>
    <row r="147" spans="2:45" ht="22" customHeight="1" x14ac:dyDescent="0.2">
      <c r="B147" s="1"/>
      <c r="AB147" s="1" t="s">
        <v>756</v>
      </c>
    </row>
    <row r="148" spans="2:45" ht="22" customHeight="1" x14ac:dyDescent="0.2">
      <c r="B148" s="1" t="s">
        <v>103</v>
      </c>
      <c r="AB148" s="1" t="s">
        <v>757</v>
      </c>
    </row>
    <row r="149" spans="2:45" ht="22" customHeight="1" x14ac:dyDescent="0.2">
      <c r="B149" s="1" t="s">
        <v>151</v>
      </c>
      <c r="AB149" s="1" t="s">
        <v>758</v>
      </c>
    </row>
    <row r="150" spans="2:45" ht="12.75" customHeight="1" x14ac:dyDescent="0.2">
      <c r="B150" s="1"/>
      <c r="AB150" s="1" t="s">
        <v>774</v>
      </c>
    </row>
    <row r="151" spans="2:45" s="3" customFormat="1" ht="22" customHeight="1" thickBot="1" x14ac:dyDescent="0.25">
      <c r="B151" s="11" t="s">
        <v>153</v>
      </c>
      <c r="C151" s="11"/>
      <c r="D151" s="11"/>
      <c r="E151" s="11"/>
      <c r="F151" s="2"/>
      <c r="M151" s="304">
        <v>45626</v>
      </c>
      <c r="N151" s="304"/>
      <c r="O151" s="304"/>
      <c r="P151" s="304"/>
      <c r="Q151" s="304"/>
      <c r="AB151" s="3" t="s">
        <v>775</v>
      </c>
    </row>
    <row r="152" spans="2:45" s="3" customFormat="1" ht="22" customHeight="1" x14ac:dyDescent="0.2">
      <c r="B152" s="134"/>
      <c r="C152" s="135"/>
      <c r="D152" s="135"/>
      <c r="E152" s="135"/>
      <c r="F152" s="136" t="s">
        <v>4</v>
      </c>
      <c r="G152" s="137"/>
      <c r="H152" s="138" t="s">
        <v>104</v>
      </c>
      <c r="I152" s="139"/>
      <c r="J152" s="139"/>
      <c r="K152" s="139"/>
      <c r="L152" s="140"/>
      <c r="M152" s="138"/>
      <c r="N152" s="139"/>
      <c r="O152" s="139"/>
      <c r="P152" s="139"/>
      <c r="Q152" s="140"/>
      <c r="R152" s="138" t="s">
        <v>104</v>
      </c>
      <c r="S152" s="139"/>
      <c r="T152" s="139"/>
      <c r="U152" s="139"/>
      <c r="V152" s="141"/>
      <c r="AB152" s="3" t="s">
        <v>776</v>
      </c>
    </row>
    <row r="153" spans="2:45" s="3" customFormat="1" ht="22" customHeight="1" x14ac:dyDescent="0.2">
      <c r="B153" s="115" t="s">
        <v>105</v>
      </c>
      <c r="C153" s="116"/>
      <c r="D153" s="116"/>
      <c r="E153" s="117"/>
      <c r="F153" s="118">
        <v>82</v>
      </c>
      <c r="G153" s="117"/>
      <c r="H153" s="119" t="s">
        <v>688</v>
      </c>
      <c r="I153" s="116"/>
      <c r="J153" s="116"/>
      <c r="K153" s="116"/>
      <c r="L153" s="117"/>
      <c r="M153" s="120"/>
      <c r="N153" s="117"/>
      <c r="O153" s="4" t="s">
        <v>0</v>
      </c>
      <c r="P153" s="121"/>
      <c r="Q153" s="117"/>
      <c r="R153" s="119" t="s">
        <v>779</v>
      </c>
      <c r="S153" s="116"/>
      <c r="T153" s="116"/>
      <c r="U153" s="116"/>
      <c r="V153" s="133"/>
    </row>
    <row r="154" spans="2:45" s="3" customFormat="1" ht="22" customHeight="1" x14ac:dyDescent="0.2">
      <c r="B154" s="115" t="s">
        <v>106</v>
      </c>
      <c r="C154" s="116"/>
      <c r="D154" s="116"/>
      <c r="E154" s="117"/>
      <c r="F154" s="118">
        <v>83</v>
      </c>
      <c r="G154" s="117"/>
      <c r="H154" s="119" t="s">
        <v>694</v>
      </c>
      <c r="I154" s="116"/>
      <c r="J154" s="116"/>
      <c r="K154" s="116"/>
      <c r="L154" s="117"/>
      <c r="M154" s="120"/>
      <c r="N154" s="117"/>
      <c r="O154" s="4" t="s">
        <v>0</v>
      </c>
      <c r="P154" s="121"/>
      <c r="Q154" s="117"/>
      <c r="R154" s="119" t="s">
        <v>780</v>
      </c>
      <c r="S154" s="116"/>
      <c r="T154" s="116"/>
      <c r="U154" s="116"/>
      <c r="V154" s="133"/>
    </row>
    <row r="155" spans="2:45" s="3" customFormat="1" ht="22" customHeight="1" x14ac:dyDescent="0.2">
      <c r="B155" s="115" t="s">
        <v>107</v>
      </c>
      <c r="C155" s="116"/>
      <c r="D155" s="116"/>
      <c r="E155" s="117"/>
      <c r="F155" s="118">
        <v>84</v>
      </c>
      <c r="G155" s="117"/>
      <c r="H155" s="119" t="s">
        <v>695</v>
      </c>
      <c r="I155" s="116"/>
      <c r="J155" s="116"/>
      <c r="K155" s="116"/>
      <c r="L155" s="117"/>
      <c r="M155" s="120"/>
      <c r="N155" s="117"/>
      <c r="O155" s="4" t="s">
        <v>0</v>
      </c>
      <c r="P155" s="121"/>
      <c r="Q155" s="117"/>
      <c r="R155" s="119" t="s">
        <v>772</v>
      </c>
      <c r="S155" s="116"/>
      <c r="T155" s="116"/>
      <c r="U155" s="116"/>
      <c r="V155" s="133"/>
    </row>
    <row r="156" spans="2:45" s="3" customFormat="1" ht="22" customHeight="1" x14ac:dyDescent="0.2">
      <c r="B156" s="115" t="s">
        <v>108</v>
      </c>
      <c r="C156" s="116"/>
      <c r="D156" s="116"/>
      <c r="E156" s="117"/>
      <c r="F156" s="118">
        <v>85</v>
      </c>
      <c r="G156" s="117"/>
      <c r="H156" s="119" t="s">
        <v>696</v>
      </c>
      <c r="I156" s="116"/>
      <c r="J156" s="116"/>
      <c r="K156" s="116"/>
      <c r="L156" s="117"/>
      <c r="M156" s="120"/>
      <c r="N156" s="117"/>
      <c r="O156" s="4" t="s">
        <v>0</v>
      </c>
      <c r="P156" s="121"/>
      <c r="Q156" s="117"/>
      <c r="R156" s="119" t="s">
        <v>698</v>
      </c>
      <c r="S156" s="122"/>
      <c r="T156" s="122"/>
      <c r="U156" s="122"/>
      <c r="V156" s="123"/>
    </row>
    <row r="157" spans="2:45" s="3" customFormat="1" ht="22" customHeight="1" thickBot="1" x14ac:dyDescent="0.25">
      <c r="B157" s="124" t="s">
        <v>109</v>
      </c>
      <c r="C157" s="125"/>
      <c r="D157" s="125"/>
      <c r="E157" s="126"/>
      <c r="F157" s="127">
        <v>86</v>
      </c>
      <c r="G157" s="126"/>
      <c r="H157" s="128" t="s">
        <v>697</v>
      </c>
      <c r="I157" s="125"/>
      <c r="J157" s="125"/>
      <c r="K157" s="125"/>
      <c r="L157" s="126"/>
      <c r="M157" s="129"/>
      <c r="N157" s="126"/>
      <c r="O157" s="51" t="s">
        <v>0</v>
      </c>
      <c r="P157" s="130"/>
      <c r="Q157" s="126"/>
      <c r="R157" s="128" t="s">
        <v>699</v>
      </c>
      <c r="S157" s="131"/>
      <c r="T157" s="131"/>
      <c r="U157" s="131"/>
      <c r="V157" s="132"/>
    </row>
    <row r="158" spans="2:45" s="3" customFormat="1" ht="22" customHeight="1" x14ac:dyDescent="0.2"/>
    <row r="159" spans="2:45" s="3" customFormat="1" ht="22" customHeight="1" x14ac:dyDescent="0.2"/>
    <row r="160" spans="2:45" s="3" customFormat="1" ht="22" customHeight="1" x14ac:dyDescent="0.2">
      <c r="B160" s="3" t="s">
        <v>110</v>
      </c>
    </row>
    <row r="161" spans="2:23" s="3" customFormat="1" ht="22" customHeight="1" x14ac:dyDescent="0.2">
      <c r="B161" s="3" t="s">
        <v>111</v>
      </c>
    </row>
    <row r="162" spans="2:23" s="3" customFormat="1" ht="22" customHeight="1" x14ac:dyDescent="0.2">
      <c r="B162" s="3" t="s">
        <v>112</v>
      </c>
      <c r="I162" s="3" t="s">
        <v>113</v>
      </c>
    </row>
    <row r="163" spans="2:23" s="3" customFormat="1" ht="22" customHeight="1" x14ac:dyDescent="0.2">
      <c r="B163" s="3" t="s">
        <v>114</v>
      </c>
    </row>
    <row r="164" spans="2:23" s="3" customFormat="1" ht="22" customHeight="1" x14ac:dyDescent="0.2"/>
    <row r="165" spans="2:23" s="3" customFormat="1" ht="22" customHeight="1" x14ac:dyDescent="0.2">
      <c r="B165" s="3" t="s">
        <v>115</v>
      </c>
      <c r="I165" s="114" t="s">
        <v>116</v>
      </c>
      <c r="J165" s="114"/>
      <c r="K165" s="114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</row>
    <row r="166" spans="2:23" s="3" customFormat="1" ht="22" customHeight="1" x14ac:dyDescent="0.2">
      <c r="B166" s="3" t="s">
        <v>117</v>
      </c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4"/>
      <c r="W166" s="114"/>
    </row>
  </sheetData>
  <mergeCells count="851">
    <mergeCell ref="P116:Q116"/>
    <mergeCell ref="R116:S116"/>
    <mergeCell ref="T116:U116"/>
    <mergeCell ref="M151:Q151"/>
    <mergeCell ref="P3:Q3"/>
    <mergeCell ref="R3:S3"/>
    <mergeCell ref="T3:U3"/>
    <mergeCell ref="P19:Q19"/>
    <mergeCell ref="R19:S19"/>
    <mergeCell ref="T19:U19"/>
    <mergeCell ref="N35:O35"/>
    <mergeCell ref="P35:Q35"/>
    <mergeCell ref="R35:S35"/>
    <mergeCell ref="N49:O49"/>
    <mergeCell ref="P49:Q49"/>
    <mergeCell ref="R49:S49"/>
    <mergeCell ref="N63:O63"/>
    <mergeCell ref="P63:Q63"/>
    <mergeCell ref="R63:S63"/>
    <mergeCell ref="P107:Q108"/>
    <mergeCell ref="R107:S108"/>
    <mergeCell ref="N109:O110"/>
    <mergeCell ref="P109:Q110"/>
    <mergeCell ref="R109:S110"/>
    <mergeCell ref="T50:U51"/>
    <mergeCell ref="B113:C113"/>
    <mergeCell ref="D113:E113"/>
    <mergeCell ref="F113:G113"/>
    <mergeCell ref="H113:I114"/>
    <mergeCell ref="J113:K114"/>
    <mergeCell ref="L113:M114"/>
    <mergeCell ref="N113:O114"/>
    <mergeCell ref="P113:Q114"/>
    <mergeCell ref="R113:S114"/>
    <mergeCell ref="B114:C114"/>
    <mergeCell ref="D114:E114"/>
    <mergeCell ref="F114:G114"/>
    <mergeCell ref="B111:C111"/>
    <mergeCell ref="D111:E111"/>
    <mergeCell ref="F111:G112"/>
    <mergeCell ref="H111:I111"/>
    <mergeCell ref="J111:K112"/>
    <mergeCell ref="L111:M112"/>
    <mergeCell ref="N111:O112"/>
    <mergeCell ref="P111:Q112"/>
    <mergeCell ref="R111:S112"/>
    <mergeCell ref="B112:C112"/>
    <mergeCell ref="D112:E112"/>
    <mergeCell ref="H112:I112"/>
    <mergeCell ref="B109:C109"/>
    <mergeCell ref="D109:E110"/>
    <mergeCell ref="F109:G109"/>
    <mergeCell ref="H109:I109"/>
    <mergeCell ref="J109:K110"/>
    <mergeCell ref="L109:M110"/>
    <mergeCell ref="B110:C110"/>
    <mergeCell ref="F110:G110"/>
    <mergeCell ref="H110:I110"/>
    <mergeCell ref="B106:E106"/>
    <mergeCell ref="G106:I106"/>
    <mergeCell ref="B107:C108"/>
    <mergeCell ref="D107:E107"/>
    <mergeCell ref="F107:G107"/>
    <mergeCell ref="H107:I107"/>
    <mergeCell ref="J107:K108"/>
    <mergeCell ref="L107:M108"/>
    <mergeCell ref="N107:O108"/>
    <mergeCell ref="D108:E108"/>
    <mergeCell ref="F108:G108"/>
    <mergeCell ref="H108:I108"/>
    <mergeCell ref="J106:K106"/>
    <mergeCell ref="L106:M106"/>
    <mergeCell ref="N106:O106"/>
    <mergeCell ref="V60:W61"/>
    <mergeCell ref="D61:E61"/>
    <mergeCell ref="F61:G61"/>
    <mergeCell ref="H61:I61"/>
    <mergeCell ref="J61:K61"/>
    <mergeCell ref="B58:C59"/>
    <mergeCell ref="D58:E58"/>
    <mergeCell ref="F58:G58"/>
    <mergeCell ref="B60:C61"/>
    <mergeCell ref="D60:E60"/>
    <mergeCell ref="F60:G60"/>
    <mergeCell ref="H60:I60"/>
    <mergeCell ref="J60:K60"/>
    <mergeCell ref="L60:M61"/>
    <mergeCell ref="N60:O61"/>
    <mergeCell ref="P60:Q61"/>
    <mergeCell ref="R60:S61"/>
    <mergeCell ref="H58:I58"/>
    <mergeCell ref="J58:K59"/>
    <mergeCell ref="L58:M58"/>
    <mergeCell ref="N58:O59"/>
    <mergeCell ref="P58:Q59"/>
    <mergeCell ref="R58:S59"/>
    <mergeCell ref="T60:U61"/>
    <mergeCell ref="V54:W55"/>
    <mergeCell ref="D55:E55"/>
    <mergeCell ref="H55:I55"/>
    <mergeCell ref="J55:K55"/>
    <mergeCell ref="L55:M55"/>
    <mergeCell ref="T56:U57"/>
    <mergeCell ref="V56:W57"/>
    <mergeCell ref="T58:U59"/>
    <mergeCell ref="V58:W59"/>
    <mergeCell ref="D59:E59"/>
    <mergeCell ref="F59:G59"/>
    <mergeCell ref="H59:I59"/>
    <mergeCell ref="L59:M59"/>
    <mergeCell ref="T54:U55"/>
    <mergeCell ref="B56:C57"/>
    <mergeCell ref="D56:E56"/>
    <mergeCell ref="F56:G56"/>
    <mergeCell ref="H56:I57"/>
    <mergeCell ref="J56:K56"/>
    <mergeCell ref="L56:M56"/>
    <mergeCell ref="N56:O57"/>
    <mergeCell ref="P56:Q57"/>
    <mergeCell ref="R56:S57"/>
    <mergeCell ref="D57:E57"/>
    <mergeCell ref="F57:G57"/>
    <mergeCell ref="J57:K57"/>
    <mergeCell ref="L57:M57"/>
    <mergeCell ref="B54:C55"/>
    <mergeCell ref="D54:E54"/>
    <mergeCell ref="F54:G55"/>
    <mergeCell ref="H54:I54"/>
    <mergeCell ref="J54:K54"/>
    <mergeCell ref="L54:M54"/>
    <mergeCell ref="N54:O55"/>
    <mergeCell ref="P54:Q55"/>
    <mergeCell ref="R54:S55"/>
    <mergeCell ref="V50:W51"/>
    <mergeCell ref="B52:C53"/>
    <mergeCell ref="D52:E53"/>
    <mergeCell ref="F52:G52"/>
    <mergeCell ref="H52:I52"/>
    <mergeCell ref="J52:K52"/>
    <mergeCell ref="L52:M52"/>
    <mergeCell ref="N52:O53"/>
    <mergeCell ref="P52:Q53"/>
    <mergeCell ref="R52:S53"/>
    <mergeCell ref="T52:U53"/>
    <mergeCell ref="V52:W53"/>
    <mergeCell ref="F53:G53"/>
    <mergeCell ref="H53:I53"/>
    <mergeCell ref="J53:K53"/>
    <mergeCell ref="L53:M53"/>
    <mergeCell ref="B50:C51"/>
    <mergeCell ref="D50:E51"/>
    <mergeCell ref="F50:G51"/>
    <mergeCell ref="H50:I51"/>
    <mergeCell ref="J50:K51"/>
    <mergeCell ref="L50:M51"/>
    <mergeCell ref="N50:O51"/>
    <mergeCell ref="P50:Q51"/>
    <mergeCell ref="R50:S51"/>
    <mergeCell ref="T30:U31"/>
    <mergeCell ref="V30:W31"/>
    <mergeCell ref="X30:Y31"/>
    <mergeCell ref="D31:E31"/>
    <mergeCell ref="F31:G31"/>
    <mergeCell ref="H31:I31"/>
    <mergeCell ref="J31:K31"/>
    <mergeCell ref="N31:O31"/>
    <mergeCell ref="T32:U33"/>
    <mergeCell ref="V32:W33"/>
    <mergeCell ref="X32:Y33"/>
    <mergeCell ref="R30:S31"/>
    <mergeCell ref="P36:Q37"/>
    <mergeCell ref="R36:S37"/>
    <mergeCell ref="T36:U37"/>
    <mergeCell ref="V36:W37"/>
    <mergeCell ref="T38:U39"/>
    <mergeCell ref="V38:W39"/>
    <mergeCell ref="P40:Q41"/>
    <mergeCell ref="R40:S41"/>
    <mergeCell ref="H44:I44"/>
    <mergeCell ref="J44:K45"/>
    <mergeCell ref="D30:E30"/>
    <mergeCell ref="F30:G30"/>
    <mergeCell ref="H30:I30"/>
    <mergeCell ref="J30:K30"/>
    <mergeCell ref="L30:M31"/>
    <mergeCell ref="N30:O30"/>
    <mergeCell ref="P30:Q31"/>
    <mergeCell ref="B28:C29"/>
    <mergeCell ref="D28:E28"/>
    <mergeCell ref="F28:G28"/>
    <mergeCell ref="H28:I28"/>
    <mergeCell ref="J28:K29"/>
    <mergeCell ref="L28:M28"/>
    <mergeCell ref="N28:O28"/>
    <mergeCell ref="P28:Q29"/>
    <mergeCell ref="D32:E32"/>
    <mergeCell ref="F32:G32"/>
    <mergeCell ref="H32:I32"/>
    <mergeCell ref="J32:K32"/>
    <mergeCell ref="L32:M32"/>
    <mergeCell ref="N32:O33"/>
    <mergeCell ref="P32:Q33"/>
    <mergeCell ref="R32:S33"/>
    <mergeCell ref="D33:E33"/>
    <mergeCell ref="F33:G33"/>
    <mergeCell ref="H33:I33"/>
    <mergeCell ref="J33:K33"/>
    <mergeCell ref="L33:M33"/>
    <mergeCell ref="B24:C25"/>
    <mergeCell ref="D24:E24"/>
    <mergeCell ref="F24:G25"/>
    <mergeCell ref="H24:I24"/>
    <mergeCell ref="J24:K24"/>
    <mergeCell ref="D25:E25"/>
    <mergeCell ref="H25:I25"/>
    <mergeCell ref="J25:K25"/>
    <mergeCell ref="B22:C23"/>
    <mergeCell ref="D22:E23"/>
    <mergeCell ref="F22:G22"/>
    <mergeCell ref="H22:I22"/>
    <mergeCell ref="J22:K22"/>
    <mergeCell ref="F23:G23"/>
    <mergeCell ref="H23:I23"/>
    <mergeCell ref="B8:C9"/>
    <mergeCell ref="D8:E8"/>
    <mergeCell ref="R4:S5"/>
    <mergeCell ref="T4:U5"/>
    <mergeCell ref="L7:M7"/>
    <mergeCell ref="N8:O8"/>
    <mergeCell ref="P8:Q9"/>
    <mergeCell ref="R8:S9"/>
    <mergeCell ref="T8:U9"/>
    <mergeCell ref="N4:O5"/>
    <mergeCell ref="P4:Q5"/>
    <mergeCell ref="B4:C5"/>
    <mergeCell ref="D4:E5"/>
    <mergeCell ref="F4:G5"/>
    <mergeCell ref="H4:I5"/>
    <mergeCell ref="J4:K5"/>
    <mergeCell ref="B6:C7"/>
    <mergeCell ref="D6:E7"/>
    <mergeCell ref="F6:G6"/>
    <mergeCell ref="H6:I6"/>
    <mergeCell ref="J6:K6"/>
    <mergeCell ref="F7:G7"/>
    <mergeCell ref="H7:I7"/>
    <mergeCell ref="J7:K7"/>
    <mergeCell ref="V4:W5"/>
    <mergeCell ref="X4:Y5"/>
    <mergeCell ref="L4:M5"/>
    <mergeCell ref="N6:O6"/>
    <mergeCell ref="P6:Q7"/>
    <mergeCell ref="R6:S7"/>
    <mergeCell ref="T6:U7"/>
    <mergeCell ref="V6:W7"/>
    <mergeCell ref="X6:Y7"/>
    <mergeCell ref="N7:O7"/>
    <mergeCell ref="L6:M6"/>
    <mergeCell ref="V8:W9"/>
    <mergeCell ref="X8:Y9"/>
    <mergeCell ref="N9:O9"/>
    <mergeCell ref="F8:G9"/>
    <mergeCell ref="H8:I8"/>
    <mergeCell ref="J8:K8"/>
    <mergeCell ref="L8:M8"/>
    <mergeCell ref="D9:E9"/>
    <mergeCell ref="H9:I9"/>
    <mergeCell ref="J9:K9"/>
    <mergeCell ref="L9:M9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10:O10"/>
    <mergeCell ref="P10:Q11"/>
    <mergeCell ref="R10:S11"/>
    <mergeCell ref="T10:U11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2:O12"/>
    <mergeCell ref="P12:Q13"/>
    <mergeCell ref="R12:S13"/>
    <mergeCell ref="T12:U13"/>
    <mergeCell ref="B20:C21"/>
    <mergeCell ref="D20:E21"/>
    <mergeCell ref="F20:G21"/>
    <mergeCell ref="H20:I21"/>
    <mergeCell ref="J20:K21"/>
    <mergeCell ref="N16:O17"/>
    <mergeCell ref="P16:Q17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N14:O14"/>
    <mergeCell ref="P14:Q15"/>
    <mergeCell ref="R14:S15"/>
    <mergeCell ref="T14:U15"/>
    <mergeCell ref="B16:C17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T26:U27"/>
    <mergeCell ref="V26:W27"/>
    <mergeCell ref="X16:Y17"/>
    <mergeCell ref="T20:U21"/>
    <mergeCell ref="V20:W21"/>
    <mergeCell ref="X20:Y21"/>
    <mergeCell ref="P20:Q21"/>
    <mergeCell ref="R20:S21"/>
    <mergeCell ref="R28:S29"/>
    <mergeCell ref="R16:S17"/>
    <mergeCell ref="T16:U17"/>
    <mergeCell ref="V16:W17"/>
    <mergeCell ref="X26:Y27"/>
    <mergeCell ref="T28:U29"/>
    <mergeCell ref="V28:W29"/>
    <mergeCell ref="X28:Y29"/>
    <mergeCell ref="P26:Q27"/>
    <mergeCell ref="R26:S27"/>
    <mergeCell ref="T22:U23"/>
    <mergeCell ref="V22:W23"/>
    <mergeCell ref="X22:Y23"/>
    <mergeCell ref="T24:U25"/>
    <mergeCell ref="V24:W25"/>
    <mergeCell ref="X24:Y25"/>
    <mergeCell ref="J27:K27"/>
    <mergeCell ref="L27:M27"/>
    <mergeCell ref="J23:K23"/>
    <mergeCell ref="L23:M23"/>
    <mergeCell ref="N23:O23"/>
    <mergeCell ref="P38:Q39"/>
    <mergeCell ref="R38:S39"/>
    <mergeCell ref="L20:M21"/>
    <mergeCell ref="N20:O21"/>
    <mergeCell ref="L24:M24"/>
    <mergeCell ref="N24:O24"/>
    <mergeCell ref="P24:Q25"/>
    <mergeCell ref="R24:S25"/>
    <mergeCell ref="L25:M25"/>
    <mergeCell ref="N25:O25"/>
    <mergeCell ref="L22:M22"/>
    <mergeCell ref="N22:O22"/>
    <mergeCell ref="P22:Q23"/>
    <mergeCell ref="R22:S23"/>
    <mergeCell ref="B36:C37"/>
    <mergeCell ref="D36:E37"/>
    <mergeCell ref="F36:G37"/>
    <mergeCell ref="H36:I37"/>
    <mergeCell ref="J36:K37"/>
    <mergeCell ref="L36:M37"/>
    <mergeCell ref="N36:O37"/>
    <mergeCell ref="B26:C27"/>
    <mergeCell ref="D26:E26"/>
    <mergeCell ref="F26:G26"/>
    <mergeCell ref="H26:I27"/>
    <mergeCell ref="D27:E27"/>
    <mergeCell ref="F27:G27"/>
    <mergeCell ref="N27:O27"/>
    <mergeCell ref="D29:E29"/>
    <mergeCell ref="F29:G29"/>
    <mergeCell ref="H29:I29"/>
    <mergeCell ref="L29:M29"/>
    <mergeCell ref="N29:O29"/>
    <mergeCell ref="B30:C31"/>
    <mergeCell ref="J26:K26"/>
    <mergeCell ref="L26:M26"/>
    <mergeCell ref="N26:O26"/>
    <mergeCell ref="B32:C33"/>
    <mergeCell ref="B40:C41"/>
    <mergeCell ref="D40:E40"/>
    <mergeCell ref="F40:G41"/>
    <mergeCell ref="H40:I40"/>
    <mergeCell ref="J40:K40"/>
    <mergeCell ref="L40:M40"/>
    <mergeCell ref="N40:O41"/>
    <mergeCell ref="B38:C39"/>
    <mergeCell ref="D38:E39"/>
    <mergeCell ref="F38:G38"/>
    <mergeCell ref="H38:I38"/>
    <mergeCell ref="J38:K38"/>
    <mergeCell ref="L38:M38"/>
    <mergeCell ref="N38:O39"/>
    <mergeCell ref="F39:G39"/>
    <mergeCell ref="H39:I39"/>
    <mergeCell ref="J39:K39"/>
    <mergeCell ref="L39:M39"/>
    <mergeCell ref="B42:C43"/>
    <mergeCell ref="D42:E42"/>
    <mergeCell ref="F42:G42"/>
    <mergeCell ref="H42:I43"/>
    <mergeCell ref="J42:K42"/>
    <mergeCell ref="L42:M42"/>
    <mergeCell ref="N42:O43"/>
    <mergeCell ref="P42:Q43"/>
    <mergeCell ref="R42:S43"/>
    <mergeCell ref="D43:E43"/>
    <mergeCell ref="F43:G43"/>
    <mergeCell ref="J43:K43"/>
    <mergeCell ref="L43:M43"/>
    <mergeCell ref="T40:U41"/>
    <mergeCell ref="V40:W41"/>
    <mergeCell ref="D41:E41"/>
    <mergeCell ref="H41:I41"/>
    <mergeCell ref="J41:K41"/>
    <mergeCell ref="L41:M41"/>
    <mergeCell ref="T42:U43"/>
    <mergeCell ref="V42:W43"/>
    <mergeCell ref="T44:U45"/>
    <mergeCell ref="V44:W45"/>
    <mergeCell ref="D45:E45"/>
    <mergeCell ref="F45:G45"/>
    <mergeCell ref="H45:I45"/>
    <mergeCell ref="L45:M45"/>
    <mergeCell ref="P64:Q65"/>
    <mergeCell ref="R64:S65"/>
    <mergeCell ref="T46:U47"/>
    <mergeCell ref="V46:W47"/>
    <mergeCell ref="D47:E47"/>
    <mergeCell ref="F47:G47"/>
    <mergeCell ref="H47:I47"/>
    <mergeCell ref="J47:K47"/>
    <mergeCell ref="B44:C45"/>
    <mergeCell ref="D44:E44"/>
    <mergeCell ref="F44:G44"/>
    <mergeCell ref="B46:C47"/>
    <mergeCell ref="D46:E46"/>
    <mergeCell ref="F46:G46"/>
    <mergeCell ref="H46:I46"/>
    <mergeCell ref="J46:K46"/>
    <mergeCell ref="L46:M47"/>
    <mergeCell ref="N46:O47"/>
    <mergeCell ref="P46:Q47"/>
    <mergeCell ref="R46:S47"/>
    <mergeCell ref="L44:M44"/>
    <mergeCell ref="N44:O45"/>
    <mergeCell ref="P44:Q45"/>
    <mergeCell ref="R44:S45"/>
    <mergeCell ref="T64:U65"/>
    <mergeCell ref="V64:W65"/>
    <mergeCell ref="B66:C67"/>
    <mergeCell ref="D66:E67"/>
    <mergeCell ref="F66:G66"/>
    <mergeCell ref="H66:I66"/>
    <mergeCell ref="J66:K66"/>
    <mergeCell ref="L66:M66"/>
    <mergeCell ref="N66:O67"/>
    <mergeCell ref="P66:Q67"/>
    <mergeCell ref="R66:S67"/>
    <mergeCell ref="T66:U67"/>
    <mergeCell ref="V66:W67"/>
    <mergeCell ref="F67:G67"/>
    <mergeCell ref="H67:I67"/>
    <mergeCell ref="J67:K67"/>
    <mergeCell ref="L67:M67"/>
    <mergeCell ref="B64:C65"/>
    <mergeCell ref="D64:E65"/>
    <mergeCell ref="F64:G65"/>
    <mergeCell ref="H64:I65"/>
    <mergeCell ref="J64:K65"/>
    <mergeCell ref="L64:M65"/>
    <mergeCell ref="N64:O65"/>
    <mergeCell ref="B68:C69"/>
    <mergeCell ref="D68:E68"/>
    <mergeCell ref="F68:G69"/>
    <mergeCell ref="H68:I68"/>
    <mergeCell ref="J68:K68"/>
    <mergeCell ref="L68:M68"/>
    <mergeCell ref="N68:O69"/>
    <mergeCell ref="P68:Q69"/>
    <mergeCell ref="R68:S69"/>
    <mergeCell ref="B70:C71"/>
    <mergeCell ref="D70:E70"/>
    <mergeCell ref="F70:G70"/>
    <mergeCell ref="H70:I71"/>
    <mergeCell ref="J70:K70"/>
    <mergeCell ref="L70:M70"/>
    <mergeCell ref="N70:O71"/>
    <mergeCell ref="P70:Q71"/>
    <mergeCell ref="R70:S71"/>
    <mergeCell ref="D71:E71"/>
    <mergeCell ref="F71:G71"/>
    <mergeCell ref="J71:K71"/>
    <mergeCell ref="L71:M71"/>
    <mergeCell ref="T68:U69"/>
    <mergeCell ref="V68:W69"/>
    <mergeCell ref="D69:E69"/>
    <mergeCell ref="H69:I69"/>
    <mergeCell ref="J69:K69"/>
    <mergeCell ref="L69:M69"/>
    <mergeCell ref="T70:U71"/>
    <mergeCell ref="V70:W71"/>
    <mergeCell ref="T72:U73"/>
    <mergeCell ref="V72:W73"/>
    <mergeCell ref="D73:E73"/>
    <mergeCell ref="F73:G73"/>
    <mergeCell ref="H73:I73"/>
    <mergeCell ref="L73:M73"/>
    <mergeCell ref="T74:U75"/>
    <mergeCell ref="V74:W75"/>
    <mergeCell ref="D75:E75"/>
    <mergeCell ref="F75:G75"/>
    <mergeCell ref="H75:I75"/>
    <mergeCell ref="J75:K75"/>
    <mergeCell ref="B72:C73"/>
    <mergeCell ref="D72:E72"/>
    <mergeCell ref="F72:G72"/>
    <mergeCell ref="B74:C75"/>
    <mergeCell ref="D74:E74"/>
    <mergeCell ref="F74:G74"/>
    <mergeCell ref="H74:I74"/>
    <mergeCell ref="J74:K74"/>
    <mergeCell ref="L74:M75"/>
    <mergeCell ref="N74:O75"/>
    <mergeCell ref="P74:Q75"/>
    <mergeCell ref="R74:S75"/>
    <mergeCell ref="H72:I72"/>
    <mergeCell ref="J72:K73"/>
    <mergeCell ref="L72:M72"/>
    <mergeCell ref="N72:O73"/>
    <mergeCell ref="P72:Q73"/>
    <mergeCell ref="R72:S73"/>
    <mergeCell ref="B86:E86"/>
    <mergeCell ref="G86:I86"/>
    <mergeCell ref="B87:C88"/>
    <mergeCell ref="D87:E87"/>
    <mergeCell ref="F87:G87"/>
    <mergeCell ref="H87:I87"/>
    <mergeCell ref="J87:K88"/>
    <mergeCell ref="L87:M88"/>
    <mergeCell ref="N87:O88"/>
    <mergeCell ref="J86:K86"/>
    <mergeCell ref="L86:M86"/>
    <mergeCell ref="N86:O86"/>
    <mergeCell ref="P87:Q88"/>
    <mergeCell ref="R87:S88"/>
    <mergeCell ref="D88:E88"/>
    <mergeCell ref="F88:G88"/>
    <mergeCell ref="H88:I88"/>
    <mergeCell ref="B89:C89"/>
    <mergeCell ref="D89:E90"/>
    <mergeCell ref="F89:G89"/>
    <mergeCell ref="H89:I89"/>
    <mergeCell ref="J89:K90"/>
    <mergeCell ref="L89:M90"/>
    <mergeCell ref="N89:O90"/>
    <mergeCell ref="P89:Q90"/>
    <mergeCell ref="R89:S90"/>
    <mergeCell ref="B90:C90"/>
    <mergeCell ref="F90:G90"/>
    <mergeCell ref="H90:I90"/>
    <mergeCell ref="B91:C91"/>
    <mergeCell ref="D91:E91"/>
    <mergeCell ref="F91:G92"/>
    <mergeCell ref="H91:I91"/>
    <mergeCell ref="J91:K92"/>
    <mergeCell ref="L91:M92"/>
    <mergeCell ref="N91:O92"/>
    <mergeCell ref="P91:Q92"/>
    <mergeCell ref="R91:S92"/>
    <mergeCell ref="B92:C92"/>
    <mergeCell ref="D92:E92"/>
    <mergeCell ref="H92:I92"/>
    <mergeCell ref="B93:C93"/>
    <mergeCell ref="D93:E93"/>
    <mergeCell ref="F93:G93"/>
    <mergeCell ref="H93:I94"/>
    <mergeCell ref="J93:K94"/>
    <mergeCell ref="L93:M94"/>
    <mergeCell ref="N93:O94"/>
    <mergeCell ref="P93:Q94"/>
    <mergeCell ref="R93:S94"/>
    <mergeCell ref="B94:C94"/>
    <mergeCell ref="D94:E94"/>
    <mergeCell ref="F94:G94"/>
    <mergeCell ref="B96:E96"/>
    <mergeCell ref="G96:I96"/>
    <mergeCell ref="B97:C98"/>
    <mergeCell ref="D97:E97"/>
    <mergeCell ref="F97:G97"/>
    <mergeCell ref="H97:I97"/>
    <mergeCell ref="J97:K98"/>
    <mergeCell ref="L97:M98"/>
    <mergeCell ref="N97:O98"/>
    <mergeCell ref="J96:K96"/>
    <mergeCell ref="L96:M96"/>
    <mergeCell ref="N96:O96"/>
    <mergeCell ref="P97:Q98"/>
    <mergeCell ref="R97:S98"/>
    <mergeCell ref="D98:E98"/>
    <mergeCell ref="F98:G98"/>
    <mergeCell ref="H98:I98"/>
    <mergeCell ref="B99:C99"/>
    <mergeCell ref="D99:E100"/>
    <mergeCell ref="F99:G99"/>
    <mergeCell ref="H99:I99"/>
    <mergeCell ref="J99:K100"/>
    <mergeCell ref="L99:M100"/>
    <mergeCell ref="N99:O100"/>
    <mergeCell ref="P99:Q100"/>
    <mergeCell ref="R99:S100"/>
    <mergeCell ref="B100:C100"/>
    <mergeCell ref="F100:G100"/>
    <mergeCell ref="H100:I100"/>
    <mergeCell ref="B101:C101"/>
    <mergeCell ref="D101:E101"/>
    <mergeCell ref="F101:G102"/>
    <mergeCell ref="H101:I101"/>
    <mergeCell ref="J101:K102"/>
    <mergeCell ref="L101:M102"/>
    <mergeCell ref="N101:O102"/>
    <mergeCell ref="P101:Q102"/>
    <mergeCell ref="R101:S102"/>
    <mergeCell ref="B102:C102"/>
    <mergeCell ref="D102:E102"/>
    <mergeCell ref="H102:I102"/>
    <mergeCell ref="B103:C103"/>
    <mergeCell ref="D103:E103"/>
    <mergeCell ref="F103:G103"/>
    <mergeCell ref="H103:I104"/>
    <mergeCell ref="J103:K104"/>
    <mergeCell ref="L103:M104"/>
    <mergeCell ref="N103:O104"/>
    <mergeCell ref="P103:Q104"/>
    <mergeCell ref="R103:S104"/>
    <mergeCell ref="B104:C104"/>
    <mergeCell ref="D104:E104"/>
    <mergeCell ref="F104:G104"/>
    <mergeCell ref="B116:E116"/>
    <mergeCell ref="B117:C118"/>
    <mergeCell ref="D117:E117"/>
    <mergeCell ref="F117:G117"/>
    <mergeCell ref="H117:I117"/>
    <mergeCell ref="J117:K117"/>
    <mergeCell ref="L117:M117"/>
    <mergeCell ref="N117:O117"/>
    <mergeCell ref="F116:K116"/>
    <mergeCell ref="P117:Q118"/>
    <mergeCell ref="R117:S118"/>
    <mergeCell ref="T117:U118"/>
    <mergeCell ref="V117:W118"/>
    <mergeCell ref="X117:Y118"/>
    <mergeCell ref="D118:E118"/>
    <mergeCell ref="F118:G118"/>
    <mergeCell ref="H118:I118"/>
    <mergeCell ref="J118:K118"/>
    <mergeCell ref="L118:M118"/>
    <mergeCell ref="N118:O118"/>
    <mergeCell ref="T119:U120"/>
    <mergeCell ref="V119:W120"/>
    <mergeCell ref="X119:Y120"/>
    <mergeCell ref="B120:C120"/>
    <mergeCell ref="F120:G120"/>
    <mergeCell ref="H120:I120"/>
    <mergeCell ref="J120:K120"/>
    <mergeCell ref="L120:M120"/>
    <mergeCell ref="N120:O120"/>
    <mergeCell ref="B119:C119"/>
    <mergeCell ref="D119:E120"/>
    <mergeCell ref="F119:G119"/>
    <mergeCell ref="H119:I119"/>
    <mergeCell ref="J119:K119"/>
    <mergeCell ref="L119:M119"/>
    <mergeCell ref="N119:O119"/>
    <mergeCell ref="P119:Q120"/>
    <mergeCell ref="R119:S120"/>
    <mergeCell ref="T121:U122"/>
    <mergeCell ref="V121:W122"/>
    <mergeCell ref="X121:Y122"/>
    <mergeCell ref="B122:C122"/>
    <mergeCell ref="D122:E122"/>
    <mergeCell ref="H122:I122"/>
    <mergeCell ref="J122:K122"/>
    <mergeCell ref="L122:M122"/>
    <mergeCell ref="N122:O122"/>
    <mergeCell ref="B121:C121"/>
    <mergeCell ref="D121:E121"/>
    <mergeCell ref="F121:G122"/>
    <mergeCell ref="H121:I121"/>
    <mergeCell ref="J121:K121"/>
    <mergeCell ref="L121:M121"/>
    <mergeCell ref="N121:O121"/>
    <mergeCell ref="P121:Q122"/>
    <mergeCell ref="R121:S122"/>
    <mergeCell ref="T123:U124"/>
    <mergeCell ref="V123:W124"/>
    <mergeCell ref="X123:Y124"/>
    <mergeCell ref="B124:C124"/>
    <mergeCell ref="D124:E124"/>
    <mergeCell ref="F124:G124"/>
    <mergeCell ref="J124:K124"/>
    <mergeCell ref="L124:M124"/>
    <mergeCell ref="N124:O124"/>
    <mergeCell ref="B123:C123"/>
    <mergeCell ref="D123:E123"/>
    <mergeCell ref="F123:G123"/>
    <mergeCell ref="H123:I124"/>
    <mergeCell ref="J123:K123"/>
    <mergeCell ref="L123:M123"/>
    <mergeCell ref="N123:O123"/>
    <mergeCell ref="P123:Q124"/>
    <mergeCell ref="R123:S124"/>
    <mergeCell ref="T125:U126"/>
    <mergeCell ref="V125:W126"/>
    <mergeCell ref="X125:Y126"/>
    <mergeCell ref="B126:C126"/>
    <mergeCell ref="D126:E126"/>
    <mergeCell ref="F126:G126"/>
    <mergeCell ref="H126:I126"/>
    <mergeCell ref="L126:M126"/>
    <mergeCell ref="N126:O126"/>
    <mergeCell ref="B125:C125"/>
    <mergeCell ref="D125:E125"/>
    <mergeCell ref="F125:G125"/>
    <mergeCell ref="H125:I125"/>
    <mergeCell ref="J125:K126"/>
    <mergeCell ref="L125:M125"/>
    <mergeCell ref="N125:O125"/>
    <mergeCell ref="P125:Q126"/>
    <mergeCell ref="R125:S126"/>
    <mergeCell ref="T127:U128"/>
    <mergeCell ref="V127:W128"/>
    <mergeCell ref="X127:Y128"/>
    <mergeCell ref="B128:C128"/>
    <mergeCell ref="D128:E128"/>
    <mergeCell ref="F128:G128"/>
    <mergeCell ref="H128:I128"/>
    <mergeCell ref="J128:K128"/>
    <mergeCell ref="N128:O128"/>
    <mergeCell ref="B127:C127"/>
    <mergeCell ref="D127:E127"/>
    <mergeCell ref="F127:G127"/>
    <mergeCell ref="H127:I127"/>
    <mergeCell ref="J127:K127"/>
    <mergeCell ref="L127:M128"/>
    <mergeCell ref="N127:O127"/>
    <mergeCell ref="P127:Q128"/>
    <mergeCell ref="R127:S128"/>
    <mergeCell ref="T129:U130"/>
    <mergeCell ref="V129:W130"/>
    <mergeCell ref="X129:Y130"/>
    <mergeCell ref="B130:C130"/>
    <mergeCell ref="D130:E130"/>
    <mergeCell ref="F130:G130"/>
    <mergeCell ref="H130:I130"/>
    <mergeCell ref="J130:K130"/>
    <mergeCell ref="L130:M130"/>
    <mergeCell ref="B129:C129"/>
    <mergeCell ref="D129:E129"/>
    <mergeCell ref="F129:G129"/>
    <mergeCell ref="H129:I129"/>
    <mergeCell ref="J129:K129"/>
    <mergeCell ref="L129:M129"/>
    <mergeCell ref="N129:O130"/>
    <mergeCell ref="P129:Q130"/>
    <mergeCell ref="R129:S130"/>
    <mergeCell ref="B152:E152"/>
    <mergeCell ref="F152:G152"/>
    <mergeCell ref="H152:L152"/>
    <mergeCell ref="M152:Q152"/>
    <mergeCell ref="R152:V152"/>
    <mergeCell ref="B153:E153"/>
    <mergeCell ref="F153:G153"/>
    <mergeCell ref="H153:L153"/>
    <mergeCell ref="M153:N153"/>
    <mergeCell ref="P153:Q153"/>
    <mergeCell ref="R153:V153"/>
    <mergeCell ref="B154:E154"/>
    <mergeCell ref="F154:G154"/>
    <mergeCell ref="H154:L154"/>
    <mergeCell ref="M154:N154"/>
    <mergeCell ref="P154:Q154"/>
    <mergeCell ref="R154:V154"/>
    <mergeCell ref="B155:E155"/>
    <mergeCell ref="F155:G155"/>
    <mergeCell ref="H155:L155"/>
    <mergeCell ref="M155:N155"/>
    <mergeCell ref="P155:Q155"/>
    <mergeCell ref="R155:V155"/>
    <mergeCell ref="B156:E156"/>
    <mergeCell ref="F156:G156"/>
    <mergeCell ref="H156:L156"/>
    <mergeCell ref="M156:N156"/>
    <mergeCell ref="P156:Q156"/>
    <mergeCell ref="R156:V156"/>
    <mergeCell ref="B157:E157"/>
    <mergeCell ref="F157:G157"/>
    <mergeCell ref="H157:L157"/>
    <mergeCell ref="M157:N157"/>
    <mergeCell ref="P157:Q157"/>
    <mergeCell ref="R157:V157"/>
    <mergeCell ref="Y135:AA135"/>
    <mergeCell ref="AB138:AI138"/>
    <mergeCell ref="Y136:AA136"/>
    <mergeCell ref="Y137:AA137"/>
    <mergeCell ref="AB140:AI140"/>
    <mergeCell ref="Y138:AA138"/>
    <mergeCell ref="AB135:AI135"/>
    <mergeCell ref="Y139:AA139"/>
    <mergeCell ref="I165:W166"/>
    <mergeCell ref="Y145:AA145"/>
    <mergeCell ref="AK145:AS145"/>
    <mergeCell ref="Y146:AA146"/>
    <mergeCell ref="AK136:AS136"/>
    <mergeCell ref="AB137:AJ137"/>
    <mergeCell ref="AK144:AS144"/>
    <mergeCell ref="AK146:AR146"/>
    <mergeCell ref="Y140:AA140"/>
    <mergeCell ref="Y141:AA141"/>
    <mergeCell ref="AB143:AI143"/>
    <mergeCell ref="Y142:AA142"/>
    <mergeCell ref="AK142:AR142"/>
    <mergeCell ref="Y143:AA143"/>
    <mergeCell ref="AB136:AI136"/>
    <mergeCell ref="Y144:AA144"/>
  </mergeCells>
  <phoneticPr fontId="4"/>
  <pageMargins left="0.7" right="0.7" top="0.75" bottom="0.75" header="0.3" footer="0.3"/>
  <pageSetup paperSize="8" scale="82" orientation="portrait" horizontalDpi="4294967293" verticalDpi="300" r:id="rId1"/>
  <rowBreaks count="2" manualBreakCount="2">
    <brk id="83" max="16383" man="1"/>
    <brk id="167" max="28" man="1"/>
  </rowBreaks>
  <ignoredErrors>
    <ignoredError sqref="D54 L38 L40 J68 L70 J70 L121:M122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4"/>
  <sheetViews>
    <sheetView showGridLines="0" topLeftCell="A31" zoomScale="90" zoomScaleNormal="90" workbookViewId="0">
      <selection activeCell="F44" sqref="F44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2" width="8.26953125" style="16" customWidth="1"/>
    <col min="13" max="13" width="15.90625" style="16" customWidth="1"/>
    <col min="14" max="14" width="7.08984375" style="16" customWidth="1"/>
    <col min="15" max="16384" width="9.90625" style="16"/>
  </cols>
  <sheetData>
    <row r="1" spans="1:14" ht="35.15" customHeight="1" x14ac:dyDescent="0.25">
      <c r="A1" s="429" t="s">
        <v>41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4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4" ht="21" customHeight="1" x14ac:dyDescent="0.2">
      <c r="B3" s="18" t="s">
        <v>48</v>
      </c>
      <c r="C3" s="16" t="s">
        <v>49</v>
      </c>
      <c r="I3" s="19" t="s">
        <v>45</v>
      </c>
    </row>
    <row r="4" spans="1:14" ht="21" customHeight="1" x14ac:dyDescent="0.2">
      <c r="B4" s="16" t="s">
        <v>273</v>
      </c>
      <c r="I4" s="19" t="s">
        <v>44</v>
      </c>
    </row>
    <row r="5" spans="1:14" ht="21" customHeight="1" x14ac:dyDescent="0.2">
      <c r="B5" s="20" t="s">
        <v>50</v>
      </c>
      <c r="D5" s="16" t="s">
        <v>243</v>
      </c>
    </row>
    <row r="6" spans="1:14" ht="21" customHeight="1" x14ac:dyDescent="0.2">
      <c r="B6" s="16" t="s">
        <v>19</v>
      </c>
      <c r="C6" s="16" t="s">
        <v>21</v>
      </c>
    </row>
    <row r="7" spans="1:14" ht="21" customHeight="1" x14ac:dyDescent="0.2">
      <c r="B7" s="16" t="s">
        <v>274</v>
      </c>
    </row>
    <row r="8" spans="1:14" ht="18" customHeight="1" thickBot="1" x14ac:dyDescent="0.25"/>
    <row r="9" spans="1:14" ht="21" customHeight="1" thickBot="1" x14ac:dyDescent="0.25">
      <c r="B9" s="21" t="s">
        <v>5</v>
      </c>
      <c r="C9" s="22"/>
      <c r="D9" s="430" t="s">
        <v>6</v>
      </c>
      <c r="E9" s="431"/>
      <c r="F9" s="432"/>
      <c r="G9" s="430" t="s">
        <v>7</v>
      </c>
      <c r="H9" s="431"/>
      <c r="I9" s="432"/>
    </row>
    <row r="10" spans="1:14" ht="20.149999999999999" customHeight="1" x14ac:dyDescent="0.2">
      <c r="B10" s="433">
        <v>0.41666666666666669</v>
      </c>
      <c r="C10" s="23">
        <v>1</v>
      </c>
      <c r="D10" s="436">
        <v>40</v>
      </c>
      <c r="E10" s="437"/>
      <c r="F10" s="438"/>
      <c r="G10" s="439">
        <v>41</v>
      </c>
      <c r="H10" s="440"/>
      <c r="I10" s="441"/>
      <c r="M10" s="56" t="s">
        <v>156</v>
      </c>
      <c r="N10" s="56"/>
    </row>
    <row r="11" spans="1:14" ht="21" customHeight="1" x14ac:dyDescent="0.2">
      <c r="B11" s="434"/>
      <c r="C11" s="24" t="s">
        <v>8</v>
      </c>
      <c r="D11" s="65" t="s">
        <v>83</v>
      </c>
      <c r="E11" s="26" t="s">
        <v>0</v>
      </c>
      <c r="F11" s="27" t="s">
        <v>218</v>
      </c>
      <c r="G11" s="85" t="s">
        <v>216</v>
      </c>
      <c r="H11" s="26" t="s">
        <v>0</v>
      </c>
      <c r="I11" s="89" t="s">
        <v>220</v>
      </c>
      <c r="M11" s="57"/>
      <c r="N11" s="57"/>
    </row>
    <row r="12" spans="1:14" ht="21" customHeight="1" x14ac:dyDescent="0.2">
      <c r="B12" s="434"/>
      <c r="C12" s="24" t="s">
        <v>13</v>
      </c>
      <c r="D12" s="442" t="s">
        <v>221</v>
      </c>
      <c r="E12" s="443"/>
      <c r="F12" s="444"/>
      <c r="G12" s="445" t="s">
        <v>219</v>
      </c>
      <c r="H12" s="446"/>
      <c r="I12" s="447"/>
      <c r="M12" s="61" t="s">
        <v>157</v>
      </c>
      <c r="N12" s="57" t="s">
        <v>158</v>
      </c>
    </row>
    <row r="13" spans="1:14" ht="21" customHeight="1" x14ac:dyDescent="0.2">
      <c r="B13" s="434"/>
      <c r="C13" s="24" t="s">
        <v>9</v>
      </c>
      <c r="D13" s="25" t="s">
        <v>79</v>
      </c>
      <c r="E13" s="28" t="s">
        <v>10</v>
      </c>
      <c r="F13" s="29" t="s">
        <v>221</v>
      </c>
      <c r="G13" s="85" t="s">
        <v>76</v>
      </c>
      <c r="H13" s="28" t="s">
        <v>10</v>
      </c>
      <c r="I13" s="86" t="s">
        <v>221</v>
      </c>
      <c r="M13" s="61"/>
      <c r="N13" s="57" t="s">
        <v>159</v>
      </c>
    </row>
    <row r="14" spans="1:14" ht="21" customHeight="1" thickBot="1" x14ac:dyDescent="0.25">
      <c r="B14" s="435"/>
      <c r="C14" s="30" t="s">
        <v>11</v>
      </c>
      <c r="D14" s="31">
        <v>22</v>
      </c>
      <c r="E14" s="32" t="s">
        <v>12</v>
      </c>
      <c r="F14" s="33">
        <v>63</v>
      </c>
      <c r="G14" s="34">
        <v>42</v>
      </c>
      <c r="H14" s="32" t="s">
        <v>12</v>
      </c>
      <c r="I14" s="33">
        <v>6</v>
      </c>
      <c r="M14" s="61"/>
      <c r="N14" s="57" t="s">
        <v>160</v>
      </c>
    </row>
    <row r="15" spans="1:14" ht="21" customHeight="1" x14ac:dyDescent="0.2">
      <c r="B15" s="433">
        <v>0.46875</v>
      </c>
      <c r="C15" s="23">
        <v>2</v>
      </c>
      <c r="D15" s="436">
        <v>47</v>
      </c>
      <c r="E15" s="437"/>
      <c r="F15" s="438"/>
      <c r="G15" s="439">
        <v>67</v>
      </c>
      <c r="H15" s="440"/>
      <c r="I15" s="441"/>
      <c r="M15" s="61"/>
      <c r="N15" s="57" t="s">
        <v>272</v>
      </c>
    </row>
    <row r="16" spans="1:14" ht="21" customHeight="1" x14ac:dyDescent="0.2">
      <c r="B16" s="434"/>
      <c r="C16" s="24" t="s">
        <v>8</v>
      </c>
      <c r="D16" s="25" t="s">
        <v>22</v>
      </c>
      <c r="E16" s="26" t="s">
        <v>0</v>
      </c>
      <c r="F16" s="27" t="s">
        <v>79</v>
      </c>
      <c r="G16" s="85" t="s">
        <v>76</v>
      </c>
      <c r="H16" s="26" t="s">
        <v>0</v>
      </c>
      <c r="I16" s="89" t="s">
        <v>221</v>
      </c>
      <c r="M16" s="61" t="s">
        <v>161</v>
      </c>
      <c r="N16" s="57" t="s">
        <v>179</v>
      </c>
    </row>
    <row r="17" spans="2:15" ht="21" customHeight="1" x14ac:dyDescent="0.2">
      <c r="B17" s="434"/>
      <c r="C17" s="24" t="s">
        <v>13</v>
      </c>
      <c r="D17" s="442" t="s">
        <v>218</v>
      </c>
      <c r="E17" s="443"/>
      <c r="F17" s="444"/>
      <c r="G17" s="445" t="s">
        <v>277</v>
      </c>
      <c r="H17" s="446"/>
      <c r="I17" s="447"/>
      <c r="M17" s="61" t="s">
        <v>164</v>
      </c>
      <c r="N17" s="57" t="s">
        <v>162</v>
      </c>
    </row>
    <row r="18" spans="2:15" ht="21" customHeight="1" x14ac:dyDescent="0.2">
      <c r="B18" s="434"/>
      <c r="C18" s="24" t="s">
        <v>9</v>
      </c>
      <c r="D18" s="25" t="s">
        <v>217</v>
      </c>
      <c r="E18" s="28" t="s">
        <v>10</v>
      </c>
      <c r="F18" s="29" t="s">
        <v>218</v>
      </c>
      <c r="G18" s="85" t="s">
        <v>216</v>
      </c>
      <c r="H18" s="28" t="s">
        <v>10</v>
      </c>
      <c r="I18" s="86" t="s">
        <v>220</v>
      </c>
      <c r="M18" s="61"/>
      <c r="N18" s="57" t="s">
        <v>163</v>
      </c>
    </row>
    <row r="19" spans="2:15" ht="21" customHeight="1" thickBot="1" x14ac:dyDescent="0.25">
      <c r="B19" s="435"/>
      <c r="C19" s="30" t="s">
        <v>11</v>
      </c>
      <c r="D19" s="31">
        <v>25</v>
      </c>
      <c r="E19" s="32" t="s">
        <v>12</v>
      </c>
      <c r="F19" s="33">
        <v>92</v>
      </c>
      <c r="G19" s="34">
        <v>24</v>
      </c>
      <c r="H19" s="32" t="s">
        <v>12</v>
      </c>
      <c r="I19" s="33">
        <v>43</v>
      </c>
      <c r="M19" s="61" t="s">
        <v>165</v>
      </c>
      <c r="N19" s="57" t="s">
        <v>180</v>
      </c>
    </row>
    <row r="20" spans="2:15" ht="21" customHeight="1" x14ac:dyDescent="0.2">
      <c r="B20" s="433">
        <v>0.52083333333333337</v>
      </c>
      <c r="C20" s="23">
        <v>3</v>
      </c>
      <c r="D20" s="449">
        <v>39</v>
      </c>
      <c r="E20" s="437"/>
      <c r="F20" s="438"/>
      <c r="G20" s="450">
        <v>45</v>
      </c>
      <c r="H20" s="440"/>
      <c r="I20" s="441"/>
      <c r="M20" s="61" t="s">
        <v>167</v>
      </c>
      <c r="N20" s="57" t="s">
        <v>178</v>
      </c>
    </row>
    <row r="21" spans="2:15" ht="21" customHeight="1" x14ac:dyDescent="0.2">
      <c r="B21" s="434"/>
      <c r="C21" s="24" t="s">
        <v>8</v>
      </c>
      <c r="D21" s="25" t="s">
        <v>221</v>
      </c>
      <c r="E21" s="26" t="s">
        <v>0</v>
      </c>
      <c r="F21" s="27" t="s">
        <v>217</v>
      </c>
      <c r="G21" s="85" t="s">
        <v>220</v>
      </c>
      <c r="H21" s="26" t="s">
        <v>0</v>
      </c>
      <c r="I21" s="89" t="s">
        <v>219</v>
      </c>
      <c r="M21" s="61"/>
      <c r="N21" s="57" t="s">
        <v>166</v>
      </c>
    </row>
    <row r="22" spans="2:15" ht="21" customHeight="1" x14ac:dyDescent="0.2">
      <c r="B22" s="434"/>
      <c r="C22" s="24" t="s">
        <v>13</v>
      </c>
      <c r="D22" s="442" t="s">
        <v>130</v>
      </c>
      <c r="E22" s="443"/>
      <c r="F22" s="444"/>
      <c r="G22" s="451" t="s">
        <v>216</v>
      </c>
      <c r="H22" s="451"/>
      <c r="I22" s="452"/>
      <c r="M22" s="61" t="s">
        <v>169</v>
      </c>
      <c r="N22" s="57" t="s">
        <v>168</v>
      </c>
    </row>
    <row r="23" spans="2:15" ht="21" customHeight="1" x14ac:dyDescent="0.2">
      <c r="B23" s="434"/>
      <c r="C23" s="24" t="s">
        <v>9</v>
      </c>
      <c r="D23" s="25" t="s">
        <v>22</v>
      </c>
      <c r="E23" s="28" t="s">
        <v>10</v>
      </c>
      <c r="F23" s="29" t="s">
        <v>220</v>
      </c>
      <c r="G23" s="85" t="s">
        <v>277</v>
      </c>
      <c r="H23" s="28" t="s">
        <v>10</v>
      </c>
      <c r="I23" s="86" t="s">
        <v>76</v>
      </c>
      <c r="M23" s="61" t="s">
        <v>170</v>
      </c>
      <c r="N23" s="57" t="s">
        <v>171</v>
      </c>
    </row>
    <row r="24" spans="2:15" ht="21" customHeight="1" thickBot="1" x14ac:dyDescent="0.25">
      <c r="B24" s="435"/>
      <c r="C24" s="30" t="s">
        <v>11</v>
      </c>
      <c r="D24" s="31">
        <v>37</v>
      </c>
      <c r="E24" s="32" t="s">
        <v>12</v>
      </c>
      <c r="F24" s="33">
        <v>18</v>
      </c>
      <c r="G24" s="34">
        <v>20</v>
      </c>
      <c r="H24" s="32" t="s">
        <v>12</v>
      </c>
      <c r="I24" s="33">
        <v>0</v>
      </c>
      <c r="M24" s="61" t="s">
        <v>258</v>
      </c>
      <c r="N24" s="98" t="s">
        <v>260</v>
      </c>
    </row>
    <row r="25" spans="2:15" ht="21" customHeight="1" x14ac:dyDescent="0.2">
      <c r="B25" s="433">
        <v>0.57291666666666663</v>
      </c>
      <c r="C25" s="23">
        <v>4</v>
      </c>
      <c r="D25" s="449">
        <v>45</v>
      </c>
      <c r="E25" s="437"/>
      <c r="F25" s="438"/>
      <c r="G25" s="439">
        <v>69</v>
      </c>
      <c r="H25" s="440"/>
      <c r="I25" s="441"/>
      <c r="M25" s="61"/>
      <c r="N25" s="98" t="s">
        <v>259</v>
      </c>
    </row>
    <row r="26" spans="2:15" ht="21" customHeight="1" x14ac:dyDescent="0.2">
      <c r="B26" s="434"/>
      <c r="C26" s="24" t="s">
        <v>8</v>
      </c>
      <c r="D26" s="25" t="s">
        <v>79</v>
      </c>
      <c r="E26" s="26" t="s">
        <v>0</v>
      </c>
      <c r="F26" s="27" t="s">
        <v>220</v>
      </c>
      <c r="G26" s="85" t="s">
        <v>221</v>
      </c>
      <c r="H26" s="26" t="s">
        <v>0</v>
      </c>
      <c r="I26" s="89" t="s">
        <v>277</v>
      </c>
    </row>
    <row r="27" spans="2:15" ht="21" customHeight="1" x14ac:dyDescent="0.2">
      <c r="B27" s="434"/>
      <c r="C27" s="24" t="s">
        <v>13</v>
      </c>
      <c r="D27" s="442" t="s">
        <v>22</v>
      </c>
      <c r="E27" s="443"/>
      <c r="F27" s="444"/>
      <c r="G27" s="445" t="s">
        <v>76</v>
      </c>
      <c r="H27" s="446"/>
      <c r="I27" s="447"/>
    </row>
    <row r="28" spans="2:15" ht="21" customHeight="1" x14ac:dyDescent="0.2">
      <c r="B28" s="434"/>
      <c r="C28" s="24" t="s">
        <v>9</v>
      </c>
      <c r="D28" s="25" t="s">
        <v>218</v>
      </c>
      <c r="E28" s="28" t="s">
        <v>10</v>
      </c>
      <c r="F28" s="29" t="s">
        <v>130</v>
      </c>
      <c r="G28" s="85" t="s">
        <v>220</v>
      </c>
      <c r="H28" s="28" t="s">
        <v>10</v>
      </c>
      <c r="I28" s="86" t="s">
        <v>219</v>
      </c>
      <c r="M28" s="63" t="s">
        <v>191</v>
      </c>
      <c r="N28" s="63"/>
      <c r="O28" s="57"/>
    </row>
    <row r="29" spans="2:15" ht="21" customHeight="1" thickBot="1" x14ac:dyDescent="0.25">
      <c r="B29" s="435"/>
      <c r="C29" s="30" t="s">
        <v>11</v>
      </c>
      <c r="D29" s="31">
        <v>70</v>
      </c>
      <c r="E29" s="32" t="s">
        <v>12</v>
      </c>
      <c r="F29" s="33">
        <v>15</v>
      </c>
      <c r="G29" s="34">
        <v>19</v>
      </c>
      <c r="H29" s="32" t="s">
        <v>12</v>
      </c>
      <c r="I29" s="33">
        <v>32</v>
      </c>
      <c r="M29" s="57"/>
      <c r="N29" s="57"/>
      <c r="O29" s="57"/>
    </row>
    <row r="30" spans="2:15" ht="21" customHeight="1" x14ac:dyDescent="0.2">
      <c r="B30" s="433">
        <v>0.625</v>
      </c>
      <c r="C30" s="23">
        <v>5</v>
      </c>
      <c r="D30" s="436">
        <v>33</v>
      </c>
      <c r="E30" s="437"/>
      <c r="F30" s="438"/>
      <c r="G30" s="439">
        <v>42</v>
      </c>
      <c r="H30" s="440"/>
      <c r="I30" s="441"/>
      <c r="M30" s="64" t="s">
        <v>194</v>
      </c>
      <c r="N30" s="64" t="s">
        <v>186</v>
      </c>
      <c r="O30" s="55" t="s">
        <v>193</v>
      </c>
    </row>
    <row r="31" spans="2:15" ht="21" customHeight="1" x14ac:dyDescent="0.2">
      <c r="B31" s="434"/>
      <c r="C31" s="24" t="s">
        <v>8</v>
      </c>
      <c r="D31" s="25" t="s">
        <v>218</v>
      </c>
      <c r="E31" s="26" t="s">
        <v>0</v>
      </c>
      <c r="F31" s="27" t="s">
        <v>130</v>
      </c>
      <c r="G31" s="85" t="s">
        <v>219</v>
      </c>
      <c r="H31" s="26" t="s">
        <v>0</v>
      </c>
      <c r="I31" s="89" t="s">
        <v>216</v>
      </c>
      <c r="M31" s="65" t="s">
        <v>181</v>
      </c>
      <c r="N31" s="64" t="s">
        <v>186</v>
      </c>
      <c r="O31" s="66" t="s">
        <v>189</v>
      </c>
    </row>
    <row r="32" spans="2:15" ht="21" customHeight="1" x14ac:dyDescent="0.2">
      <c r="B32" s="434"/>
      <c r="C32" s="24" t="s">
        <v>13</v>
      </c>
      <c r="D32" s="442" t="s">
        <v>217</v>
      </c>
      <c r="E32" s="443"/>
      <c r="F32" s="444"/>
      <c r="G32" s="445" t="s">
        <v>220</v>
      </c>
      <c r="H32" s="446"/>
      <c r="I32" s="447"/>
      <c r="M32" s="64" t="s">
        <v>182</v>
      </c>
      <c r="N32" s="64" t="s">
        <v>186</v>
      </c>
      <c r="O32" s="66" t="s">
        <v>185</v>
      </c>
    </row>
    <row r="33" spans="2:15" ht="21" customHeight="1" x14ac:dyDescent="0.2">
      <c r="B33" s="434"/>
      <c r="C33" s="24" t="s">
        <v>9</v>
      </c>
      <c r="D33" s="25" t="s">
        <v>221</v>
      </c>
      <c r="E33" s="28" t="s">
        <v>10</v>
      </c>
      <c r="F33" s="29" t="s">
        <v>217</v>
      </c>
      <c r="G33" s="85" t="s">
        <v>221</v>
      </c>
      <c r="H33" s="28" t="s">
        <v>10</v>
      </c>
      <c r="I33" s="86" t="s">
        <v>277</v>
      </c>
      <c r="M33" s="64" t="s">
        <v>183</v>
      </c>
      <c r="N33" s="64" t="s">
        <v>186</v>
      </c>
      <c r="O33" s="67" t="s">
        <v>256</v>
      </c>
    </row>
    <row r="34" spans="2:15" ht="21" customHeight="1" thickBot="1" x14ac:dyDescent="0.25">
      <c r="B34" s="435"/>
      <c r="C34" s="30" t="s">
        <v>11</v>
      </c>
      <c r="D34" s="31">
        <v>43</v>
      </c>
      <c r="E34" s="32" t="s">
        <v>12</v>
      </c>
      <c r="F34" s="33">
        <v>15</v>
      </c>
      <c r="G34" s="34">
        <v>0</v>
      </c>
      <c r="H34" s="32" t="s">
        <v>12</v>
      </c>
      <c r="I34" s="33">
        <v>20</v>
      </c>
      <c r="M34" s="64" t="s">
        <v>190</v>
      </c>
      <c r="N34" s="64" t="s">
        <v>186</v>
      </c>
      <c r="O34" s="67" t="s">
        <v>192</v>
      </c>
    </row>
    <row r="35" spans="2:15" ht="21" customHeight="1" x14ac:dyDescent="0.2">
      <c r="B35" s="433">
        <v>0.67708333333333337</v>
      </c>
      <c r="C35" s="23">
        <v>6</v>
      </c>
      <c r="D35" s="436">
        <v>49</v>
      </c>
      <c r="E35" s="437"/>
      <c r="F35" s="438"/>
      <c r="G35" s="439">
        <v>65</v>
      </c>
      <c r="H35" s="440"/>
      <c r="I35" s="441"/>
      <c r="M35" s="61" t="s">
        <v>253</v>
      </c>
      <c r="N35" s="64" t="s">
        <v>186</v>
      </c>
      <c r="O35" s="57" t="s">
        <v>268</v>
      </c>
    </row>
    <row r="36" spans="2:15" ht="21" customHeight="1" x14ac:dyDescent="0.2">
      <c r="B36" s="434"/>
      <c r="C36" s="24" t="s">
        <v>8</v>
      </c>
      <c r="D36" s="25" t="s">
        <v>220</v>
      </c>
      <c r="E36" s="26" t="s">
        <v>0</v>
      </c>
      <c r="F36" s="27" t="s">
        <v>22</v>
      </c>
      <c r="G36" s="85" t="s">
        <v>279</v>
      </c>
      <c r="H36" s="26" t="s">
        <v>0</v>
      </c>
      <c r="I36" s="89" t="s">
        <v>76</v>
      </c>
    </row>
    <row r="37" spans="2:15" ht="21" customHeight="1" x14ac:dyDescent="0.2">
      <c r="B37" s="434"/>
      <c r="C37" s="24" t="s">
        <v>13</v>
      </c>
      <c r="D37" s="442" t="s">
        <v>79</v>
      </c>
      <c r="E37" s="443"/>
      <c r="F37" s="444"/>
      <c r="G37" s="445" t="s">
        <v>221</v>
      </c>
      <c r="H37" s="446"/>
      <c r="I37" s="447"/>
    </row>
    <row r="38" spans="2:15" ht="21" customHeight="1" x14ac:dyDescent="0.2">
      <c r="B38" s="434"/>
      <c r="C38" s="24" t="s">
        <v>9</v>
      </c>
      <c r="D38" s="25" t="s">
        <v>130</v>
      </c>
      <c r="E38" s="28" t="s">
        <v>10</v>
      </c>
      <c r="F38" s="29" t="s">
        <v>79</v>
      </c>
      <c r="G38" s="85" t="s">
        <v>219</v>
      </c>
      <c r="H38" s="28" t="s">
        <v>10</v>
      </c>
      <c r="I38" s="86" t="s">
        <v>216</v>
      </c>
      <c r="M38" s="58" t="s">
        <v>173</v>
      </c>
      <c r="N38" s="59"/>
      <c r="O38" s="55"/>
    </row>
    <row r="39" spans="2:15" ht="21" customHeight="1" thickBot="1" x14ac:dyDescent="0.25">
      <c r="B39" s="435"/>
      <c r="C39" s="30" t="s">
        <v>11</v>
      </c>
      <c r="D39" s="31">
        <v>42</v>
      </c>
      <c r="E39" s="32" t="s">
        <v>12</v>
      </c>
      <c r="F39" s="33">
        <v>30</v>
      </c>
      <c r="G39" s="34">
        <v>29</v>
      </c>
      <c r="H39" s="32" t="s">
        <v>12</v>
      </c>
      <c r="I39" s="33">
        <v>19</v>
      </c>
      <c r="M39" s="55"/>
      <c r="N39" s="59"/>
      <c r="O39" s="55"/>
    </row>
    <row r="40" spans="2:15" ht="21" customHeight="1" x14ac:dyDescent="0.2">
      <c r="B40" s="433">
        <v>0.72916666666666663</v>
      </c>
      <c r="C40" s="23">
        <v>7</v>
      </c>
      <c r="D40" s="436">
        <v>32</v>
      </c>
      <c r="E40" s="437"/>
      <c r="F40" s="438"/>
      <c r="G40" s="449"/>
      <c r="H40" s="437"/>
      <c r="I40" s="438"/>
      <c r="M40" s="60" t="s">
        <v>174</v>
      </c>
      <c r="N40" s="55"/>
      <c r="O40" s="55"/>
    </row>
    <row r="41" spans="2:15" ht="21" customHeight="1" x14ac:dyDescent="0.2">
      <c r="B41" s="434"/>
      <c r="C41" s="24" t="s">
        <v>8</v>
      </c>
      <c r="D41" s="25" t="s">
        <v>130</v>
      </c>
      <c r="E41" s="26" t="s">
        <v>0</v>
      </c>
      <c r="F41" s="27" t="s">
        <v>221</v>
      </c>
      <c r="G41" s="25"/>
      <c r="H41" s="26" t="s">
        <v>0</v>
      </c>
      <c r="I41" s="27"/>
      <c r="M41" s="59" t="s">
        <v>175</v>
      </c>
      <c r="N41" s="55"/>
      <c r="O41" s="55"/>
    </row>
    <row r="42" spans="2:15" ht="21" customHeight="1" x14ac:dyDescent="0.2">
      <c r="B42" s="434"/>
      <c r="C42" s="24" t="s">
        <v>13</v>
      </c>
      <c r="D42" s="442" t="s">
        <v>220</v>
      </c>
      <c r="E42" s="443"/>
      <c r="F42" s="444"/>
      <c r="G42" s="455"/>
      <c r="H42" s="443"/>
      <c r="I42" s="444"/>
      <c r="M42" s="62" t="s">
        <v>177</v>
      </c>
      <c r="N42" s="55"/>
      <c r="O42" s="55"/>
    </row>
    <row r="43" spans="2:15" ht="21" customHeight="1" x14ac:dyDescent="0.2">
      <c r="B43" s="434"/>
      <c r="C43" s="24" t="s">
        <v>9</v>
      </c>
      <c r="D43" s="25" t="s">
        <v>220</v>
      </c>
      <c r="E43" s="28" t="s">
        <v>10</v>
      </c>
      <c r="F43" s="29" t="s">
        <v>22</v>
      </c>
      <c r="G43" s="25"/>
      <c r="H43" s="28" t="s">
        <v>10</v>
      </c>
      <c r="I43" s="29"/>
      <c r="M43" s="60" t="s">
        <v>176</v>
      </c>
      <c r="N43" s="60"/>
      <c r="O43" s="55"/>
    </row>
    <row r="44" spans="2:15" ht="21" customHeight="1" thickBot="1" x14ac:dyDescent="0.25">
      <c r="B44" s="435"/>
      <c r="C44" s="30" t="s">
        <v>11</v>
      </c>
      <c r="D44" s="31">
        <v>26</v>
      </c>
      <c r="E44" s="32" t="s">
        <v>12</v>
      </c>
      <c r="F44" s="33">
        <v>22</v>
      </c>
      <c r="G44" s="34"/>
      <c r="H44" s="32" t="s">
        <v>12</v>
      </c>
      <c r="I44" s="33"/>
    </row>
  </sheetData>
  <mergeCells count="38"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4"/>
  <pageMargins left="0.25" right="0.25" top="0.75" bottom="0.75" header="0.3" footer="0.3"/>
  <pageSetup paperSize="9" scale="55" fitToWidth="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9"/>
  <sheetViews>
    <sheetView showGridLines="0" zoomScale="90" zoomScaleNormal="90" workbookViewId="0">
      <selection activeCell="O27" sqref="O27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1" width="8.26953125" style="16" customWidth="1"/>
    <col min="12" max="12" width="15.90625" style="16" customWidth="1"/>
    <col min="13" max="13" width="7.08984375" style="16" customWidth="1"/>
    <col min="14" max="16384" width="9.90625" style="16"/>
  </cols>
  <sheetData>
    <row r="1" spans="1:13" ht="35.15" customHeight="1" x14ac:dyDescent="0.25">
      <c r="A1" s="429" t="s">
        <v>41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3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3" ht="21" customHeight="1" x14ac:dyDescent="0.2">
      <c r="B3" s="18" t="s">
        <v>51</v>
      </c>
      <c r="C3" s="16" t="s">
        <v>54</v>
      </c>
      <c r="I3" s="19" t="s">
        <v>294</v>
      </c>
    </row>
    <row r="4" spans="1:13" ht="21" customHeight="1" x14ac:dyDescent="0.2">
      <c r="B4" s="16" t="s">
        <v>225</v>
      </c>
      <c r="I4" s="19" t="s">
        <v>44</v>
      </c>
    </row>
    <row r="5" spans="1:13" ht="21" customHeight="1" x14ac:dyDescent="0.2">
      <c r="B5" s="20" t="s">
        <v>292</v>
      </c>
    </row>
    <row r="6" spans="1:13" ht="21" customHeight="1" x14ac:dyDescent="0.2">
      <c r="B6" s="16" t="s">
        <v>19</v>
      </c>
      <c r="C6" s="16" t="s">
        <v>21</v>
      </c>
      <c r="L6" s="56" t="s">
        <v>156</v>
      </c>
      <c r="M6" s="56"/>
    </row>
    <row r="7" spans="1:13" ht="21" customHeight="1" x14ac:dyDescent="0.2">
      <c r="B7" s="16" t="s">
        <v>482</v>
      </c>
      <c r="L7" s="57"/>
      <c r="M7" s="57"/>
    </row>
    <row r="8" spans="1:13" ht="18" customHeight="1" thickBot="1" x14ac:dyDescent="0.25">
      <c r="L8" s="61" t="s">
        <v>157</v>
      </c>
      <c r="M8" s="57" t="s">
        <v>158</v>
      </c>
    </row>
    <row r="9" spans="1:13" ht="21" customHeight="1" thickBot="1" x14ac:dyDescent="0.25">
      <c r="B9" s="21" t="s">
        <v>5</v>
      </c>
      <c r="C9" s="22"/>
      <c r="D9" s="430" t="s">
        <v>6</v>
      </c>
      <c r="E9" s="431"/>
      <c r="F9" s="432"/>
      <c r="G9" s="430" t="s">
        <v>7</v>
      </c>
      <c r="H9" s="431"/>
      <c r="I9" s="432"/>
      <c r="L9" s="61"/>
      <c r="M9" s="57" t="s">
        <v>159</v>
      </c>
    </row>
    <row r="10" spans="1:13" ht="20.149999999999999" customHeight="1" x14ac:dyDescent="0.2">
      <c r="B10" s="433">
        <v>0.39583333333333331</v>
      </c>
      <c r="C10" s="23">
        <v>1</v>
      </c>
      <c r="D10" s="436">
        <v>16</v>
      </c>
      <c r="E10" s="437"/>
      <c r="F10" s="438"/>
      <c r="G10" s="449"/>
      <c r="H10" s="437"/>
      <c r="I10" s="438"/>
      <c r="L10" s="61"/>
      <c r="M10" s="57" t="s">
        <v>160</v>
      </c>
    </row>
    <row r="11" spans="1:13" ht="21" customHeight="1" x14ac:dyDescent="0.2">
      <c r="B11" s="434"/>
      <c r="C11" s="24" t="s">
        <v>8</v>
      </c>
      <c r="D11" s="25" t="s">
        <v>128</v>
      </c>
      <c r="E11" s="26" t="s">
        <v>0</v>
      </c>
      <c r="F11" s="27" t="s">
        <v>129</v>
      </c>
      <c r="G11" s="25"/>
      <c r="H11" s="26" t="s">
        <v>0</v>
      </c>
      <c r="I11" s="27"/>
      <c r="L11" s="61"/>
      <c r="M11" s="57" t="s">
        <v>272</v>
      </c>
    </row>
    <row r="12" spans="1:13" ht="21" customHeight="1" x14ac:dyDescent="0.2">
      <c r="B12" s="434"/>
      <c r="C12" s="24" t="s">
        <v>13</v>
      </c>
      <c r="D12" s="442" t="s">
        <v>30</v>
      </c>
      <c r="E12" s="443"/>
      <c r="F12" s="444"/>
      <c r="G12" s="455"/>
      <c r="H12" s="443"/>
      <c r="I12" s="444"/>
      <c r="L12" s="61" t="s">
        <v>161</v>
      </c>
      <c r="M12" s="57" t="s">
        <v>179</v>
      </c>
    </row>
    <row r="13" spans="1:13" ht="21" customHeight="1" x14ac:dyDescent="0.2">
      <c r="B13" s="434"/>
      <c r="C13" s="24" t="s">
        <v>9</v>
      </c>
      <c r="D13" s="72" t="s">
        <v>207</v>
      </c>
      <c r="E13" s="28" t="s">
        <v>10</v>
      </c>
      <c r="F13" s="29" t="s">
        <v>71</v>
      </c>
      <c r="G13" s="25"/>
      <c r="H13" s="28" t="s">
        <v>10</v>
      </c>
      <c r="I13" s="29"/>
      <c r="L13" s="61" t="s">
        <v>164</v>
      </c>
      <c r="M13" s="57" t="s">
        <v>162</v>
      </c>
    </row>
    <row r="14" spans="1:13" ht="21" customHeight="1" thickBot="1" x14ac:dyDescent="0.25">
      <c r="B14" s="435"/>
      <c r="C14" s="30" t="s">
        <v>11</v>
      </c>
      <c r="D14" s="31">
        <v>33</v>
      </c>
      <c r="E14" s="32" t="s">
        <v>12</v>
      </c>
      <c r="F14" s="33">
        <v>17</v>
      </c>
      <c r="G14" s="34"/>
      <c r="H14" s="32" t="s">
        <v>12</v>
      </c>
      <c r="I14" s="33"/>
      <c r="L14" s="61"/>
      <c r="M14" s="57" t="s">
        <v>163</v>
      </c>
    </row>
    <row r="15" spans="1:13" ht="21" customHeight="1" x14ac:dyDescent="0.2">
      <c r="B15" s="433">
        <v>0.44791666666666669</v>
      </c>
      <c r="C15" s="23">
        <v>2</v>
      </c>
      <c r="D15" s="436">
        <v>38</v>
      </c>
      <c r="E15" s="437"/>
      <c r="F15" s="438"/>
      <c r="G15" s="449"/>
      <c r="H15" s="437"/>
      <c r="I15" s="438"/>
      <c r="L15" s="61" t="s">
        <v>165</v>
      </c>
      <c r="M15" s="57" t="s">
        <v>180</v>
      </c>
    </row>
    <row r="16" spans="1:13" ht="21" customHeight="1" x14ac:dyDescent="0.2">
      <c r="B16" s="434"/>
      <c r="C16" s="24" t="s">
        <v>8</v>
      </c>
      <c r="D16" s="25" t="s">
        <v>221</v>
      </c>
      <c r="E16" s="26" t="s">
        <v>0</v>
      </c>
      <c r="F16" s="27" t="s">
        <v>218</v>
      </c>
      <c r="G16" s="25"/>
      <c r="H16" s="26" t="s">
        <v>0</v>
      </c>
      <c r="I16" s="27"/>
      <c r="L16" s="61" t="s">
        <v>167</v>
      </c>
      <c r="M16" s="57" t="s">
        <v>178</v>
      </c>
    </row>
    <row r="17" spans="2:14" ht="21" customHeight="1" x14ac:dyDescent="0.2">
      <c r="B17" s="434"/>
      <c r="C17" s="24" t="s">
        <v>13</v>
      </c>
      <c r="D17" s="442" t="s">
        <v>215</v>
      </c>
      <c r="E17" s="443"/>
      <c r="F17" s="444"/>
      <c r="G17" s="455"/>
      <c r="H17" s="443"/>
      <c r="I17" s="444"/>
      <c r="L17" s="61"/>
      <c r="M17" s="57" t="s">
        <v>166</v>
      </c>
    </row>
    <row r="18" spans="2:14" ht="21" customHeight="1" x14ac:dyDescent="0.2">
      <c r="B18" s="434"/>
      <c r="C18" s="24" t="s">
        <v>9</v>
      </c>
      <c r="D18" s="25" t="s">
        <v>128</v>
      </c>
      <c r="E18" s="28" t="s">
        <v>10</v>
      </c>
      <c r="F18" s="29" t="s">
        <v>129</v>
      </c>
      <c r="G18" s="25"/>
      <c r="H18" s="28" t="s">
        <v>10</v>
      </c>
      <c r="I18" s="29"/>
      <c r="L18" s="61" t="s">
        <v>169</v>
      </c>
      <c r="M18" s="57" t="s">
        <v>168</v>
      </c>
    </row>
    <row r="19" spans="2:14" ht="21" customHeight="1" thickBot="1" x14ac:dyDescent="0.25">
      <c r="B19" s="435"/>
      <c r="C19" s="30" t="s">
        <v>11</v>
      </c>
      <c r="D19" s="31">
        <v>21</v>
      </c>
      <c r="E19" s="32" t="s">
        <v>12</v>
      </c>
      <c r="F19" s="33">
        <v>52</v>
      </c>
      <c r="G19" s="34"/>
      <c r="H19" s="32" t="s">
        <v>12</v>
      </c>
      <c r="I19" s="33"/>
      <c r="L19" s="61" t="s">
        <v>170</v>
      </c>
      <c r="M19" s="57" t="s">
        <v>171</v>
      </c>
    </row>
    <row r="20" spans="2:14" ht="21" customHeight="1" x14ac:dyDescent="0.2">
      <c r="B20" s="433">
        <v>0.5</v>
      </c>
      <c r="C20" s="23">
        <v>3</v>
      </c>
      <c r="D20" s="436">
        <v>1</v>
      </c>
      <c r="E20" s="437"/>
      <c r="F20" s="438"/>
      <c r="G20" s="436"/>
      <c r="H20" s="437"/>
      <c r="I20" s="438"/>
      <c r="L20" s="61" t="s">
        <v>258</v>
      </c>
      <c r="M20" s="98" t="s">
        <v>260</v>
      </c>
    </row>
    <row r="21" spans="2:14" ht="21" customHeight="1" x14ac:dyDescent="0.2">
      <c r="B21" s="434"/>
      <c r="C21" s="24" t="s">
        <v>8</v>
      </c>
      <c r="D21" s="25" t="s">
        <v>30</v>
      </c>
      <c r="E21" s="26" t="s">
        <v>0</v>
      </c>
      <c r="F21" s="27" t="s">
        <v>71</v>
      </c>
      <c r="G21" s="25"/>
      <c r="H21" s="26" t="s">
        <v>0</v>
      </c>
      <c r="I21" s="27"/>
      <c r="L21" s="61"/>
      <c r="M21" s="98" t="s">
        <v>259</v>
      </c>
    </row>
    <row r="22" spans="2:14" ht="21" customHeight="1" x14ac:dyDescent="0.2">
      <c r="B22" s="434"/>
      <c r="C22" s="24" t="s">
        <v>13</v>
      </c>
      <c r="D22" s="442" t="s">
        <v>218</v>
      </c>
      <c r="E22" s="443"/>
      <c r="F22" s="444"/>
      <c r="G22" s="460"/>
      <c r="H22" s="460"/>
      <c r="I22" s="461"/>
    </row>
    <row r="23" spans="2:14" ht="21" customHeight="1" x14ac:dyDescent="0.2">
      <c r="B23" s="434"/>
      <c r="C23" s="24" t="s">
        <v>9</v>
      </c>
      <c r="D23" s="72" t="s">
        <v>207</v>
      </c>
      <c r="E23" s="28" t="s">
        <v>10</v>
      </c>
      <c r="F23" s="29" t="s">
        <v>218</v>
      </c>
      <c r="G23" s="25"/>
      <c r="H23" s="28" t="s">
        <v>10</v>
      </c>
      <c r="I23" s="29"/>
    </row>
    <row r="24" spans="2:14" ht="21" customHeight="1" thickBot="1" x14ac:dyDescent="0.25">
      <c r="B24" s="435"/>
      <c r="C24" s="30" t="s">
        <v>11</v>
      </c>
      <c r="D24" s="31">
        <v>37</v>
      </c>
      <c r="E24" s="32" t="s">
        <v>12</v>
      </c>
      <c r="F24" s="33">
        <v>29</v>
      </c>
      <c r="G24" s="34"/>
      <c r="H24" s="32" t="s">
        <v>12</v>
      </c>
      <c r="I24" s="33"/>
      <c r="L24" s="63" t="s">
        <v>172</v>
      </c>
      <c r="M24" s="63"/>
      <c r="N24" s="57"/>
    </row>
    <row r="25" spans="2:14" ht="21" customHeight="1" x14ac:dyDescent="0.2">
      <c r="B25" s="433">
        <v>0.55208333333333337</v>
      </c>
      <c r="C25" s="23">
        <v>4</v>
      </c>
      <c r="D25" s="436">
        <v>35</v>
      </c>
      <c r="E25" s="437"/>
      <c r="F25" s="438"/>
      <c r="G25" s="449"/>
      <c r="H25" s="437"/>
      <c r="I25" s="438"/>
      <c r="L25" s="57"/>
      <c r="M25" s="57"/>
      <c r="N25" s="57"/>
    </row>
    <row r="26" spans="2:14" ht="21" customHeight="1" x14ac:dyDescent="0.2">
      <c r="B26" s="434"/>
      <c r="C26" s="24" t="s">
        <v>8</v>
      </c>
      <c r="D26" s="25" t="s">
        <v>215</v>
      </c>
      <c r="E26" s="26" t="s">
        <v>0</v>
      </c>
      <c r="F26" s="27" t="s">
        <v>221</v>
      </c>
      <c r="G26" s="25"/>
      <c r="H26" s="26" t="s">
        <v>0</v>
      </c>
      <c r="I26" s="27"/>
      <c r="L26" s="64" t="s">
        <v>194</v>
      </c>
      <c r="M26" s="64" t="s">
        <v>186</v>
      </c>
      <c r="N26" s="55" t="s">
        <v>184</v>
      </c>
    </row>
    <row r="27" spans="2:14" ht="21" customHeight="1" x14ac:dyDescent="0.2">
      <c r="B27" s="434"/>
      <c r="C27" s="24" t="s">
        <v>13</v>
      </c>
      <c r="D27" s="442" t="s">
        <v>79</v>
      </c>
      <c r="E27" s="443"/>
      <c r="F27" s="444"/>
      <c r="G27" s="455"/>
      <c r="H27" s="443"/>
      <c r="I27" s="444"/>
      <c r="L27" s="65" t="s">
        <v>181</v>
      </c>
      <c r="M27" s="64" t="s">
        <v>186</v>
      </c>
      <c r="N27" s="66" t="s">
        <v>189</v>
      </c>
    </row>
    <row r="28" spans="2:14" ht="21" customHeight="1" x14ac:dyDescent="0.2">
      <c r="B28" s="434"/>
      <c r="C28" s="24" t="s">
        <v>9</v>
      </c>
      <c r="D28" s="25" t="s">
        <v>30</v>
      </c>
      <c r="E28" s="28" t="s">
        <v>10</v>
      </c>
      <c r="F28" s="29" t="s">
        <v>32</v>
      </c>
      <c r="G28" s="25"/>
      <c r="H28" s="28" t="s">
        <v>10</v>
      </c>
      <c r="I28" s="29"/>
      <c r="L28" s="64" t="s">
        <v>182</v>
      </c>
      <c r="M28" s="64" t="s">
        <v>186</v>
      </c>
      <c r="N28" s="66" t="s">
        <v>185</v>
      </c>
    </row>
    <row r="29" spans="2:14" ht="21" customHeight="1" thickBot="1" x14ac:dyDescent="0.25">
      <c r="B29" s="435"/>
      <c r="C29" s="30" t="s">
        <v>11</v>
      </c>
      <c r="D29" s="31">
        <v>42</v>
      </c>
      <c r="E29" s="32" t="s">
        <v>12</v>
      </c>
      <c r="F29" s="33">
        <v>22</v>
      </c>
      <c r="G29" s="34"/>
      <c r="H29" s="32" t="s">
        <v>12</v>
      </c>
      <c r="I29" s="33"/>
      <c r="L29" s="64" t="s">
        <v>183</v>
      </c>
      <c r="M29" s="64" t="s">
        <v>186</v>
      </c>
      <c r="N29" s="67" t="s">
        <v>256</v>
      </c>
    </row>
    <row r="30" spans="2:14" ht="21" customHeight="1" x14ac:dyDescent="0.2">
      <c r="B30" s="433">
        <v>0.60416666666666663</v>
      </c>
      <c r="C30" s="23">
        <v>5</v>
      </c>
      <c r="D30" s="449">
        <v>25</v>
      </c>
      <c r="E30" s="437"/>
      <c r="F30" s="438"/>
      <c r="G30" s="449"/>
      <c r="H30" s="437"/>
      <c r="I30" s="438"/>
      <c r="L30" s="64" t="s">
        <v>190</v>
      </c>
      <c r="M30" s="64" t="s">
        <v>186</v>
      </c>
      <c r="N30" s="67" t="s">
        <v>192</v>
      </c>
    </row>
    <row r="31" spans="2:14" ht="21" customHeight="1" x14ac:dyDescent="0.2">
      <c r="B31" s="434"/>
      <c r="C31" s="24" t="s">
        <v>8</v>
      </c>
      <c r="D31" s="25" t="s">
        <v>75</v>
      </c>
      <c r="E31" s="26" t="s">
        <v>0</v>
      </c>
      <c r="F31" s="27" t="s">
        <v>76</v>
      </c>
      <c r="G31" s="25"/>
      <c r="H31" s="26" t="s">
        <v>0</v>
      </c>
      <c r="I31" s="27"/>
      <c r="L31" s="61" t="s">
        <v>253</v>
      </c>
      <c r="M31" s="64" t="s">
        <v>186</v>
      </c>
      <c r="N31" s="57" t="s">
        <v>254</v>
      </c>
    </row>
    <row r="32" spans="2:14" ht="21" customHeight="1" x14ac:dyDescent="0.2">
      <c r="B32" s="434"/>
      <c r="C32" s="24" t="s">
        <v>13</v>
      </c>
      <c r="D32" s="442" t="s">
        <v>221</v>
      </c>
      <c r="E32" s="443"/>
      <c r="F32" s="444"/>
      <c r="G32" s="455"/>
      <c r="H32" s="443"/>
      <c r="I32" s="444"/>
    </row>
    <row r="33" spans="2:14" ht="21" customHeight="1" x14ac:dyDescent="0.2">
      <c r="B33" s="434"/>
      <c r="C33" s="24" t="s">
        <v>9</v>
      </c>
      <c r="D33" s="72" t="s">
        <v>207</v>
      </c>
      <c r="E33" s="28" t="s">
        <v>10</v>
      </c>
      <c r="F33" s="29" t="s">
        <v>221</v>
      </c>
      <c r="G33" s="25"/>
      <c r="H33" s="28" t="s">
        <v>10</v>
      </c>
      <c r="I33" s="29"/>
    </row>
    <row r="34" spans="2:14" ht="21" customHeight="1" thickBot="1" x14ac:dyDescent="0.25">
      <c r="B34" s="435"/>
      <c r="C34" s="30" t="s">
        <v>11</v>
      </c>
      <c r="D34" s="31">
        <v>24</v>
      </c>
      <c r="E34" s="32" t="s">
        <v>12</v>
      </c>
      <c r="F34" s="33">
        <v>29</v>
      </c>
      <c r="G34" s="34"/>
      <c r="H34" s="32" t="s">
        <v>12</v>
      </c>
      <c r="I34" s="33"/>
      <c r="L34" s="58" t="s">
        <v>173</v>
      </c>
      <c r="M34" s="59"/>
      <c r="N34" s="55"/>
    </row>
    <row r="35" spans="2:14" ht="21" customHeight="1" x14ac:dyDescent="0.2">
      <c r="B35" s="433">
        <v>0.65625</v>
      </c>
      <c r="C35" s="23">
        <v>6</v>
      </c>
      <c r="D35" s="449">
        <v>46</v>
      </c>
      <c r="E35" s="437"/>
      <c r="F35" s="438"/>
      <c r="G35" s="439">
        <v>34</v>
      </c>
      <c r="H35" s="440"/>
      <c r="I35" s="441"/>
      <c r="L35" s="55"/>
      <c r="M35" s="59"/>
      <c r="N35" s="55"/>
    </row>
    <row r="36" spans="2:14" ht="21" customHeight="1" x14ac:dyDescent="0.2">
      <c r="B36" s="434"/>
      <c r="C36" s="24" t="s">
        <v>8</v>
      </c>
      <c r="D36" s="25" t="s">
        <v>79</v>
      </c>
      <c r="E36" s="26" t="s">
        <v>0</v>
      </c>
      <c r="F36" s="27" t="s">
        <v>32</v>
      </c>
      <c r="G36" s="85" t="s">
        <v>478</v>
      </c>
      <c r="H36" s="26" t="s">
        <v>0</v>
      </c>
      <c r="I36" s="89" t="s">
        <v>479</v>
      </c>
      <c r="L36" s="60" t="s">
        <v>174</v>
      </c>
      <c r="M36" s="55"/>
      <c r="N36" s="55"/>
    </row>
    <row r="37" spans="2:14" ht="21" customHeight="1" x14ac:dyDescent="0.2">
      <c r="B37" s="434"/>
      <c r="C37" s="24" t="s">
        <v>13</v>
      </c>
      <c r="D37" s="442" t="s">
        <v>76</v>
      </c>
      <c r="E37" s="443"/>
      <c r="F37" s="444"/>
      <c r="G37" s="455" t="s">
        <v>480</v>
      </c>
      <c r="H37" s="443"/>
      <c r="I37" s="444"/>
      <c r="L37" s="59" t="s">
        <v>175</v>
      </c>
      <c r="M37" s="55"/>
      <c r="N37" s="55"/>
    </row>
    <row r="38" spans="2:14" ht="21" customHeight="1" x14ac:dyDescent="0.2">
      <c r="B38" s="434"/>
      <c r="C38" s="24" t="s">
        <v>9</v>
      </c>
      <c r="D38" s="25" t="s">
        <v>75</v>
      </c>
      <c r="E38" s="28" t="s">
        <v>10</v>
      </c>
      <c r="F38" s="29" t="s">
        <v>76</v>
      </c>
      <c r="G38" s="72" t="s">
        <v>481</v>
      </c>
      <c r="H38" s="28" t="s">
        <v>10</v>
      </c>
      <c r="I38" s="73" t="s">
        <v>481</v>
      </c>
      <c r="L38" s="62" t="s">
        <v>177</v>
      </c>
      <c r="M38" s="55"/>
      <c r="N38" s="55"/>
    </row>
    <row r="39" spans="2:14" ht="21" customHeight="1" thickBot="1" x14ac:dyDescent="0.25">
      <c r="B39" s="435"/>
      <c r="C39" s="30" t="s">
        <v>11</v>
      </c>
      <c r="D39" s="31">
        <v>73</v>
      </c>
      <c r="E39" s="32" t="s">
        <v>12</v>
      </c>
      <c r="F39" s="33">
        <v>22</v>
      </c>
      <c r="G39" s="34">
        <v>16</v>
      </c>
      <c r="H39" s="32" t="s">
        <v>12</v>
      </c>
      <c r="I39" s="33">
        <v>22</v>
      </c>
      <c r="L39" s="60" t="s">
        <v>176</v>
      </c>
      <c r="M39" s="60"/>
      <c r="N39" s="55"/>
    </row>
  </sheetData>
  <mergeCells count="33">
    <mergeCell ref="B30:B34"/>
    <mergeCell ref="D30:F30"/>
    <mergeCell ref="G30:I30"/>
    <mergeCell ref="D32:F32"/>
    <mergeCell ref="B35:B39"/>
    <mergeCell ref="D35:F35"/>
    <mergeCell ref="G35:I35"/>
    <mergeCell ref="D37:F37"/>
    <mergeCell ref="G37:I37"/>
    <mergeCell ref="G32:I32"/>
    <mergeCell ref="G22:I2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A1:J1"/>
    <mergeCell ref="D9:F9"/>
    <mergeCell ref="G9:I9"/>
    <mergeCell ref="B10:B14"/>
    <mergeCell ref="D10:F10"/>
    <mergeCell ref="G10:I10"/>
    <mergeCell ref="D12:F12"/>
    <mergeCell ref="G12:I12"/>
    <mergeCell ref="B25:B29"/>
    <mergeCell ref="D25:F25"/>
    <mergeCell ref="G25:I25"/>
    <mergeCell ref="D27:F27"/>
    <mergeCell ref="G27:I27"/>
  </mergeCells>
  <phoneticPr fontId="4"/>
  <pageMargins left="0.25" right="0.25" top="0.75" bottom="0.75" header="0.3" footer="0.3"/>
  <pageSetup paperSize="9" scale="60" fitToWidth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4"/>
  <sheetViews>
    <sheetView showGridLines="0" zoomScale="90" zoomScaleNormal="90" workbookViewId="0">
      <selection activeCell="F45" sqref="F45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2" width="8.26953125" style="16" customWidth="1"/>
    <col min="13" max="13" width="15.90625" style="16" customWidth="1"/>
    <col min="14" max="14" width="7.08984375" style="16" customWidth="1"/>
    <col min="15" max="16384" width="9.90625" style="16"/>
  </cols>
  <sheetData>
    <row r="1" spans="1:14" ht="35.15" customHeight="1" x14ac:dyDescent="0.25">
      <c r="A1" s="429" t="s">
        <v>41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4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4" ht="21" customHeight="1" x14ac:dyDescent="0.2">
      <c r="B3" s="18" t="s">
        <v>52</v>
      </c>
      <c r="C3" s="16" t="s">
        <v>54</v>
      </c>
      <c r="I3" s="19" t="s">
        <v>294</v>
      </c>
    </row>
    <row r="4" spans="1:14" ht="21" customHeight="1" x14ac:dyDescent="0.2">
      <c r="B4" s="16" t="s">
        <v>224</v>
      </c>
      <c r="I4" s="19" t="s">
        <v>44</v>
      </c>
    </row>
    <row r="5" spans="1:14" ht="21" customHeight="1" x14ac:dyDescent="0.2">
      <c r="B5" s="20" t="s">
        <v>293</v>
      </c>
      <c r="D5" s="88" t="s">
        <v>233</v>
      </c>
    </row>
    <row r="6" spans="1:14" ht="21" customHeight="1" x14ac:dyDescent="0.2">
      <c r="B6" s="16" t="s">
        <v>19</v>
      </c>
      <c r="C6" s="16" t="s">
        <v>21</v>
      </c>
    </row>
    <row r="7" spans="1:14" ht="21" customHeight="1" x14ac:dyDescent="0.2">
      <c r="B7" s="16" t="s">
        <v>275</v>
      </c>
    </row>
    <row r="8" spans="1:14" ht="18" customHeight="1" thickBot="1" x14ac:dyDescent="0.25"/>
    <row r="9" spans="1:14" ht="21" customHeight="1" thickBot="1" x14ac:dyDescent="0.25">
      <c r="B9" s="21" t="s">
        <v>5</v>
      </c>
      <c r="C9" s="22"/>
      <c r="D9" s="465" t="s">
        <v>6</v>
      </c>
      <c r="E9" s="466"/>
      <c r="F9" s="467"/>
      <c r="G9" s="430" t="s">
        <v>7</v>
      </c>
      <c r="H9" s="431"/>
      <c r="I9" s="432"/>
    </row>
    <row r="10" spans="1:14" ht="20.149999999999999" customHeight="1" x14ac:dyDescent="0.2">
      <c r="B10" s="433">
        <v>0.39583333333333331</v>
      </c>
      <c r="C10" s="23">
        <v>1</v>
      </c>
      <c r="D10" s="468">
        <v>48</v>
      </c>
      <c r="E10" s="469"/>
      <c r="F10" s="470"/>
      <c r="G10" s="450">
        <v>25</v>
      </c>
      <c r="H10" s="440"/>
      <c r="I10" s="441"/>
      <c r="M10" s="56" t="s">
        <v>156</v>
      </c>
      <c r="N10" s="56"/>
    </row>
    <row r="11" spans="1:14" ht="21" customHeight="1" x14ac:dyDescent="0.2">
      <c r="B11" s="434"/>
      <c r="C11" s="24" t="s">
        <v>8</v>
      </c>
      <c r="D11" s="101" t="s">
        <v>137</v>
      </c>
      <c r="E11" s="87" t="s">
        <v>25</v>
      </c>
      <c r="F11" s="102" t="s">
        <v>128</v>
      </c>
      <c r="G11" s="103" t="s">
        <v>129</v>
      </c>
      <c r="H11" s="26" t="s">
        <v>0</v>
      </c>
      <c r="I11" s="89" t="s">
        <v>29</v>
      </c>
      <c r="M11" s="57"/>
      <c r="N11" s="57"/>
    </row>
    <row r="12" spans="1:14" ht="21" customHeight="1" x14ac:dyDescent="0.2">
      <c r="B12" s="434"/>
      <c r="C12" s="24" t="s">
        <v>13</v>
      </c>
      <c r="D12" s="445" t="s">
        <v>138</v>
      </c>
      <c r="E12" s="446"/>
      <c r="F12" s="447"/>
      <c r="G12" s="456" t="s">
        <v>130</v>
      </c>
      <c r="H12" s="446"/>
      <c r="I12" s="447"/>
      <c r="M12" s="61" t="s">
        <v>157</v>
      </c>
      <c r="N12" s="57" t="s">
        <v>158</v>
      </c>
    </row>
    <row r="13" spans="1:14" ht="21" customHeight="1" x14ac:dyDescent="0.2">
      <c r="B13" s="434"/>
      <c r="C13" s="24" t="s">
        <v>9</v>
      </c>
      <c r="D13" s="25" t="s">
        <v>72</v>
      </c>
      <c r="E13" s="28" t="s">
        <v>10</v>
      </c>
      <c r="F13" s="29" t="s">
        <v>73</v>
      </c>
      <c r="G13" s="25" t="s">
        <v>480</v>
      </c>
      <c r="H13" s="28" t="s">
        <v>10</v>
      </c>
      <c r="I13" s="73" t="s">
        <v>207</v>
      </c>
      <c r="M13" s="61"/>
      <c r="N13" s="57" t="s">
        <v>159</v>
      </c>
    </row>
    <row r="14" spans="1:14" ht="21" customHeight="1" thickBot="1" x14ac:dyDescent="0.25">
      <c r="B14" s="435"/>
      <c r="C14" s="30" t="s">
        <v>11</v>
      </c>
      <c r="D14" s="34">
        <v>25</v>
      </c>
      <c r="E14" s="32" t="s">
        <v>12</v>
      </c>
      <c r="F14" s="33">
        <v>46</v>
      </c>
      <c r="G14" s="31">
        <v>28</v>
      </c>
      <c r="H14" s="32" t="s">
        <v>12</v>
      </c>
      <c r="I14" s="33">
        <v>33</v>
      </c>
      <c r="M14" s="61"/>
      <c r="N14" s="57" t="s">
        <v>160</v>
      </c>
    </row>
    <row r="15" spans="1:14" ht="21" customHeight="1" x14ac:dyDescent="0.2">
      <c r="B15" s="433">
        <v>0.44791666666666669</v>
      </c>
      <c r="C15" s="23">
        <v>2</v>
      </c>
      <c r="D15" s="449">
        <v>11</v>
      </c>
      <c r="E15" s="437"/>
      <c r="F15" s="438"/>
      <c r="G15" s="436">
        <v>27</v>
      </c>
      <c r="H15" s="437"/>
      <c r="I15" s="438"/>
      <c r="M15" s="61"/>
      <c r="N15" s="57" t="s">
        <v>272</v>
      </c>
    </row>
    <row r="16" spans="1:14" ht="21" customHeight="1" x14ac:dyDescent="0.2">
      <c r="B16" s="434"/>
      <c r="C16" s="24" t="s">
        <v>8</v>
      </c>
      <c r="D16" s="25" t="s">
        <v>72</v>
      </c>
      <c r="E16" s="26" t="s">
        <v>25</v>
      </c>
      <c r="F16" s="27" t="s">
        <v>73</v>
      </c>
      <c r="G16" s="25" t="s">
        <v>78</v>
      </c>
      <c r="H16" s="26" t="s">
        <v>0</v>
      </c>
      <c r="I16" s="27" t="s">
        <v>75</v>
      </c>
      <c r="M16" s="61" t="s">
        <v>161</v>
      </c>
      <c r="N16" s="57" t="s">
        <v>179</v>
      </c>
    </row>
    <row r="17" spans="2:15" ht="21" customHeight="1" x14ac:dyDescent="0.2">
      <c r="B17" s="434"/>
      <c r="C17" s="24" t="s">
        <v>13</v>
      </c>
      <c r="D17" s="445" t="s">
        <v>137</v>
      </c>
      <c r="E17" s="446"/>
      <c r="F17" s="447"/>
      <c r="G17" s="456" t="s">
        <v>219</v>
      </c>
      <c r="H17" s="446"/>
      <c r="I17" s="447"/>
      <c r="M17" s="61" t="s">
        <v>164</v>
      </c>
      <c r="N17" s="57" t="s">
        <v>162</v>
      </c>
    </row>
    <row r="18" spans="2:15" ht="21" customHeight="1" x14ac:dyDescent="0.2">
      <c r="B18" s="434"/>
      <c r="C18" s="24" t="s">
        <v>9</v>
      </c>
      <c r="D18" s="85" t="s">
        <v>137</v>
      </c>
      <c r="E18" s="28" t="s">
        <v>10</v>
      </c>
      <c r="F18" s="73" t="s">
        <v>207</v>
      </c>
      <c r="G18" s="85" t="s">
        <v>129</v>
      </c>
      <c r="H18" s="28" t="s">
        <v>10</v>
      </c>
      <c r="I18" s="86" t="s">
        <v>29</v>
      </c>
      <c r="M18" s="61"/>
      <c r="N18" s="57" t="s">
        <v>163</v>
      </c>
    </row>
    <row r="19" spans="2:15" ht="21" customHeight="1" thickBot="1" x14ac:dyDescent="0.25">
      <c r="B19" s="435"/>
      <c r="C19" s="30" t="s">
        <v>11</v>
      </c>
      <c r="D19" s="34">
        <v>25</v>
      </c>
      <c r="E19" s="32" t="s">
        <v>12</v>
      </c>
      <c r="F19" s="33">
        <v>28</v>
      </c>
      <c r="G19" s="31">
        <v>46</v>
      </c>
      <c r="H19" s="32" t="s">
        <v>12</v>
      </c>
      <c r="I19" s="33">
        <v>14</v>
      </c>
      <c r="M19" s="61" t="s">
        <v>165</v>
      </c>
      <c r="N19" s="57" t="s">
        <v>180</v>
      </c>
    </row>
    <row r="20" spans="2:15" ht="21" customHeight="1" x14ac:dyDescent="0.2">
      <c r="B20" s="433">
        <v>0.5</v>
      </c>
      <c r="C20" s="23">
        <v>3</v>
      </c>
      <c r="D20" s="450">
        <v>57</v>
      </c>
      <c r="E20" s="440"/>
      <c r="F20" s="441"/>
      <c r="G20" s="450">
        <v>28</v>
      </c>
      <c r="H20" s="440"/>
      <c r="I20" s="441"/>
      <c r="M20" s="61" t="s">
        <v>167</v>
      </c>
      <c r="N20" s="57" t="s">
        <v>178</v>
      </c>
    </row>
    <row r="21" spans="2:15" ht="21" customHeight="1" x14ac:dyDescent="0.2">
      <c r="B21" s="434"/>
      <c r="C21" s="24" t="s">
        <v>8</v>
      </c>
      <c r="D21" s="85" t="s">
        <v>130</v>
      </c>
      <c r="E21" s="26" t="s">
        <v>0</v>
      </c>
      <c r="F21" s="89" t="s">
        <v>138</v>
      </c>
      <c r="G21" s="85" t="s">
        <v>29</v>
      </c>
      <c r="H21" s="26" t="s">
        <v>0</v>
      </c>
      <c r="I21" s="89" t="s">
        <v>142</v>
      </c>
      <c r="M21" s="61"/>
      <c r="N21" s="57" t="s">
        <v>166</v>
      </c>
    </row>
    <row r="22" spans="2:15" ht="21" customHeight="1" x14ac:dyDescent="0.2">
      <c r="B22" s="434"/>
      <c r="C22" s="24" t="s">
        <v>13</v>
      </c>
      <c r="D22" s="460" t="s">
        <v>72</v>
      </c>
      <c r="E22" s="460"/>
      <c r="F22" s="461"/>
      <c r="G22" s="456" t="s">
        <v>129</v>
      </c>
      <c r="H22" s="446"/>
      <c r="I22" s="447"/>
      <c r="M22" s="61" t="s">
        <v>169</v>
      </c>
      <c r="N22" s="57" t="s">
        <v>168</v>
      </c>
    </row>
    <row r="23" spans="2:15" ht="21" customHeight="1" x14ac:dyDescent="0.2">
      <c r="B23" s="434"/>
      <c r="C23" s="24" t="s">
        <v>9</v>
      </c>
      <c r="D23" s="25" t="s">
        <v>127</v>
      </c>
      <c r="E23" s="28" t="s">
        <v>10</v>
      </c>
      <c r="F23" s="29" t="s">
        <v>74</v>
      </c>
      <c r="G23" s="85" t="s">
        <v>218</v>
      </c>
      <c r="H23" s="28" t="s">
        <v>10</v>
      </c>
      <c r="I23" s="73" t="s">
        <v>207</v>
      </c>
      <c r="M23" s="61" t="s">
        <v>170</v>
      </c>
      <c r="N23" s="57" t="s">
        <v>171</v>
      </c>
    </row>
    <row r="24" spans="2:15" ht="21" customHeight="1" thickBot="1" x14ac:dyDescent="0.25">
      <c r="B24" s="435"/>
      <c r="C24" s="30" t="s">
        <v>11</v>
      </c>
      <c r="D24" s="34">
        <v>56</v>
      </c>
      <c r="E24" s="32" t="s">
        <v>12</v>
      </c>
      <c r="F24" s="33">
        <v>16</v>
      </c>
      <c r="G24" s="31">
        <v>24</v>
      </c>
      <c r="H24" s="32" t="s">
        <v>12</v>
      </c>
      <c r="I24" s="33">
        <v>51</v>
      </c>
      <c r="M24" s="61" t="s">
        <v>258</v>
      </c>
      <c r="N24" s="98" t="s">
        <v>260</v>
      </c>
    </row>
    <row r="25" spans="2:15" ht="21" customHeight="1" x14ac:dyDescent="0.2">
      <c r="B25" s="433">
        <v>0.55208333333333337</v>
      </c>
      <c r="C25" s="23">
        <v>4</v>
      </c>
      <c r="D25" s="449">
        <v>14</v>
      </c>
      <c r="E25" s="437"/>
      <c r="F25" s="438"/>
      <c r="G25" s="462">
        <v>35</v>
      </c>
      <c r="H25" s="463"/>
      <c r="I25" s="464"/>
      <c r="M25" s="61"/>
      <c r="N25" s="98" t="s">
        <v>259</v>
      </c>
    </row>
    <row r="26" spans="2:15" ht="21" customHeight="1" x14ac:dyDescent="0.2">
      <c r="B26" s="434"/>
      <c r="C26" s="24" t="s">
        <v>8</v>
      </c>
      <c r="D26" s="25" t="s">
        <v>127</v>
      </c>
      <c r="E26" s="26" t="s">
        <v>0</v>
      </c>
      <c r="F26" s="27" t="s">
        <v>74</v>
      </c>
      <c r="G26" s="99" t="s">
        <v>218</v>
      </c>
      <c r="H26" s="100" t="s">
        <v>0</v>
      </c>
      <c r="I26" s="104" t="s">
        <v>219</v>
      </c>
    </row>
    <row r="27" spans="2:15" ht="21" customHeight="1" x14ac:dyDescent="0.2">
      <c r="B27" s="434"/>
      <c r="C27" s="24" t="s">
        <v>13</v>
      </c>
      <c r="D27" s="455" t="s">
        <v>218</v>
      </c>
      <c r="E27" s="443"/>
      <c r="F27" s="444"/>
      <c r="G27" s="442" t="s">
        <v>78</v>
      </c>
      <c r="H27" s="443"/>
      <c r="I27" s="444"/>
    </row>
    <row r="28" spans="2:15" ht="21" customHeight="1" x14ac:dyDescent="0.2">
      <c r="B28" s="434"/>
      <c r="C28" s="24" t="s">
        <v>9</v>
      </c>
      <c r="D28" s="85" t="s">
        <v>130</v>
      </c>
      <c r="E28" s="28" t="s">
        <v>10</v>
      </c>
      <c r="F28" s="73" t="s">
        <v>207</v>
      </c>
      <c r="G28" s="85" t="s">
        <v>29</v>
      </c>
      <c r="H28" s="28" t="s">
        <v>10</v>
      </c>
      <c r="I28" s="86" t="s">
        <v>142</v>
      </c>
      <c r="M28" s="63" t="s">
        <v>172</v>
      </c>
      <c r="N28" s="63"/>
      <c r="O28" s="57"/>
    </row>
    <row r="29" spans="2:15" ht="21" customHeight="1" thickBot="1" x14ac:dyDescent="0.25">
      <c r="B29" s="435"/>
      <c r="C29" s="30" t="s">
        <v>11</v>
      </c>
      <c r="D29" s="34">
        <v>22</v>
      </c>
      <c r="E29" s="32" t="s">
        <v>12</v>
      </c>
      <c r="F29" s="33">
        <v>29</v>
      </c>
      <c r="G29" s="31">
        <v>44</v>
      </c>
      <c r="H29" s="32" t="s">
        <v>12</v>
      </c>
      <c r="I29" s="33">
        <v>46</v>
      </c>
      <c r="M29" s="57"/>
      <c r="N29" s="57"/>
      <c r="O29" s="57"/>
    </row>
    <row r="30" spans="2:15" ht="21" customHeight="1" x14ac:dyDescent="0.2">
      <c r="B30" s="433">
        <v>0.60416666666666663</v>
      </c>
      <c r="C30" s="23">
        <v>5</v>
      </c>
      <c r="D30" s="439">
        <v>5</v>
      </c>
      <c r="E30" s="440"/>
      <c r="F30" s="441"/>
      <c r="G30" s="439">
        <v>26</v>
      </c>
      <c r="H30" s="440"/>
      <c r="I30" s="441"/>
      <c r="M30" s="64" t="s">
        <v>194</v>
      </c>
      <c r="N30" s="64" t="s">
        <v>186</v>
      </c>
      <c r="O30" s="55" t="s">
        <v>184</v>
      </c>
    </row>
    <row r="31" spans="2:15" ht="21" customHeight="1" x14ac:dyDescent="0.2">
      <c r="B31" s="434"/>
      <c r="C31" s="24" t="s">
        <v>8</v>
      </c>
      <c r="D31" s="85" t="s">
        <v>140</v>
      </c>
      <c r="E31" s="26" t="s">
        <v>0</v>
      </c>
      <c r="F31" s="89" t="s">
        <v>30</v>
      </c>
      <c r="G31" s="85" t="s">
        <v>142</v>
      </c>
      <c r="H31" s="26" t="s">
        <v>0</v>
      </c>
      <c r="I31" s="89" t="s">
        <v>129</v>
      </c>
      <c r="M31" s="65" t="s">
        <v>181</v>
      </c>
      <c r="N31" s="64" t="s">
        <v>186</v>
      </c>
      <c r="O31" s="66" t="s">
        <v>189</v>
      </c>
    </row>
    <row r="32" spans="2:15" ht="21" customHeight="1" x14ac:dyDescent="0.2">
      <c r="B32" s="434"/>
      <c r="C32" s="24" t="s">
        <v>13</v>
      </c>
      <c r="D32" s="455" t="s">
        <v>127</v>
      </c>
      <c r="E32" s="443"/>
      <c r="F32" s="444"/>
      <c r="G32" s="456" t="s">
        <v>218</v>
      </c>
      <c r="H32" s="446"/>
      <c r="I32" s="447"/>
      <c r="M32" s="64" t="s">
        <v>182</v>
      </c>
      <c r="N32" s="64" t="s">
        <v>186</v>
      </c>
      <c r="O32" s="66" t="s">
        <v>185</v>
      </c>
    </row>
    <row r="33" spans="2:15" ht="21" customHeight="1" x14ac:dyDescent="0.2">
      <c r="B33" s="434"/>
      <c r="C33" s="24" t="s">
        <v>9</v>
      </c>
      <c r="D33" s="85" t="s">
        <v>230</v>
      </c>
      <c r="E33" s="28" t="s">
        <v>10</v>
      </c>
      <c r="F33" s="73" t="s">
        <v>207</v>
      </c>
      <c r="G33" s="72" t="s">
        <v>207</v>
      </c>
      <c r="H33" s="28" t="s">
        <v>223</v>
      </c>
      <c r="I33" s="29" t="s">
        <v>78</v>
      </c>
      <c r="M33" s="64" t="s">
        <v>183</v>
      </c>
      <c r="N33" s="64" t="s">
        <v>186</v>
      </c>
      <c r="O33" s="67" t="s">
        <v>256</v>
      </c>
    </row>
    <row r="34" spans="2:15" ht="21" customHeight="1" thickBot="1" x14ac:dyDescent="0.25">
      <c r="B34" s="435"/>
      <c r="C34" s="30" t="s">
        <v>11</v>
      </c>
      <c r="D34" s="34">
        <v>25</v>
      </c>
      <c r="E34" s="32" t="s">
        <v>12</v>
      </c>
      <c r="F34" s="33">
        <v>24</v>
      </c>
      <c r="G34" s="31">
        <v>51</v>
      </c>
      <c r="H34" s="32" t="s">
        <v>12</v>
      </c>
      <c r="I34" s="33">
        <v>14</v>
      </c>
      <c r="M34" s="64" t="s">
        <v>190</v>
      </c>
      <c r="N34" s="64" t="s">
        <v>186</v>
      </c>
      <c r="O34" s="67" t="s">
        <v>192</v>
      </c>
    </row>
    <row r="35" spans="2:15" ht="21" customHeight="1" x14ac:dyDescent="0.2">
      <c r="B35" s="433">
        <v>0.65625</v>
      </c>
      <c r="C35" s="23">
        <v>6</v>
      </c>
      <c r="D35" s="436">
        <v>36</v>
      </c>
      <c r="E35" s="437"/>
      <c r="F35" s="438"/>
      <c r="G35" s="436">
        <v>30</v>
      </c>
      <c r="H35" s="437"/>
      <c r="I35" s="438"/>
      <c r="M35" s="61" t="s">
        <v>253</v>
      </c>
      <c r="N35" s="64" t="s">
        <v>186</v>
      </c>
      <c r="O35" s="57" t="s">
        <v>254</v>
      </c>
    </row>
    <row r="36" spans="2:15" ht="21" customHeight="1" x14ac:dyDescent="0.2">
      <c r="B36" s="434"/>
      <c r="C36" s="24" t="s">
        <v>8</v>
      </c>
      <c r="D36" s="25" t="s">
        <v>215</v>
      </c>
      <c r="E36" s="26" t="s">
        <v>0</v>
      </c>
      <c r="F36" s="27" t="s">
        <v>218</v>
      </c>
      <c r="G36" s="25" t="s">
        <v>77</v>
      </c>
      <c r="H36" s="26" t="s">
        <v>0</v>
      </c>
      <c r="I36" s="27" t="s">
        <v>78</v>
      </c>
    </row>
    <row r="37" spans="2:15" ht="21" customHeight="1" x14ac:dyDescent="0.2">
      <c r="B37" s="434"/>
      <c r="C37" s="24" t="s">
        <v>13</v>
      </c>
      <c r="D37" s="445" t="s">
        <v>30</v>
      </c>
      <c r="E37" s="446"/>
      <c r="F37" s="447"/>
      <c r="G37" s="456" t="s">
        <v>142</v>
      </c>
      <c r="H37" s="446"/>
      <c r="I37" s="447"/>
    </row>
    <row r="38" spans="2:15" ht="21" customHeight="1" x14ac:dyDescent="0.2">
      <c r="B38" s="434"/>
      <c r="C38" s="24" t="s">
        <v>9</v>
      </c>
      <c r="D38" s="85" t="s">
        <v>140</v>
      </c>
      <c r="E38" s="28" t="s">
        <v>10</v>
      </c>
      <c r="F38" s="86" t="s">
        <v>30</v>
      </c>
      <c r="G38" s="72" t="s">
        <v>207</v>
      </c>
      <c r="H38" s="28" t="s">
        <v>10</v>
      </c>
      <c r="I38" s="86" t="s">
        <v>129</v>
      </c>
      <c r="M38" s="58" t="s">
        <v>173</v>
      </c>
      <c r="N38" s="59"/>
      <c r="O38" s="55"/>
    </row>
    <row r="39" spans="2:15" ht="21" customHeight="1" thickBot="1" x14ac:dyDescent="0.25">
      <c r="B39" s="435"/>
      <c r="C39" s="30" t="s">
        <v>11</v>
      </c>
      <c r="D39" s="34">
        <v>29</v>
      </c>
      <c r="E39" s="32" t="s">
        <v>12</v>
      </c>
      <c r="F39" s="33">
        <v>37</v>
      </c>
      <c r="G39" s="34">
        <v>36</v>
      </c>
      <c r="H39" s="32" t="s">
        <v>12</v>
      </c>
      <c r="I39" s="33">
        <v>37</v>
      </c>
      <c r="M39" s="55"/>
      <c r="N39" s="59"/>
      <c r="O39" s="55"/>
    </row>
    <row r="40" spans="2:15" ht="21" customHeight="1" x14ac:dyDescent="0.2">
      <c r="B40" s="433">
        <v>0.70833333333333337</v>
      </c>
      <c r="C40" s="23">
        <v>7</v>
      </c>
      <c r="D40" s="439">
        <v>4</v>
      </c>
      <c r="E40" s="440"/>
      <c r="F40" s="441"/>
      <c r="G40" s="449"/>
      <c r="H40" s="437"/>
      <c r="I40" s="438"/>
      <c r="M40" s="60" t="s">
        <v>174</v>
      </c>
      <c r="N40" s="55"/>
      <c r="O40" s="55"/>
    </row>
    <row r="41" spans="2:15" ht="21" customHeight="1" x14ac:dyDescent="0.2">
      <c r="B41" s="434"/>
      <c r="C41" s="24" t="s">
        <v>8</v>
      </c>
      <c r="D41" s="85" t="s">
        <v>230</v>
      </c>
      <c r="E41" s="26" t="s">
        <v>0</v>
      </c>
      <c r="F41" s="89" t="s">
        <v>140</v>
      </c>
      <c r="G41" s="25"/>
      <c r="H41" s="26" t="s">
        <v>0</v>
      </c>
      <c r="I41" s="27"/>
      <c r="M41" s="59" t="s">
        <v>175</v>
      </c>
      <c r="N41" s="55"/>
      <c r="O41" s="55"/>
    </row>
    <row r="42" spans="2:15" ht="21" customHeight="1" x14ac:dyDescent="0.2">
      <c r="B42" s="434"/>
      <c r="C42" s="24" t="s">
        <v>13</v>
      </c>
      <c r="D42" s="442" t="s">
        <v>215</v>
      </c>
      <c r="E42" s="443"/>
      <c r="F42" s="444"/>
      <c r="G42" s="455"/>
      <c r="H42" s="443"/>
      <c r="I42" s="444"/>
      <c r="M42" s="62" t="s">
        <v>177</v>
      </c>
      <c r="N42" s="55"/>
      <c r="O42" s="55"/>
    </row>
    <row r="43" spans="2:15" ht="21" customHeight="1" x14ac:dyDescent="0.2">
      <c r="B43" s="434"/>
      <c r="C43" s="24" t="s">
        <v>9</v>
      </c>
      <c r="D43" s="25" t="s">
        <v>218</v>
      </c>
      <c r="E43" s="28" t="s">
        <v>10</v>
      </c>
      <c r="F43" s="73" t="s">
        <v>207</v>
      </c>
      <c r="G43" s="25"/>
      <c r="H43" s="28" t="s">
        <v>10</v>
      </c>
      <c r="I43" s="29"/>
      <c r="M43" s="60" t="s">
        <v>176</v>
      </c>
      <c r="N43" s="60"/>
      <c r="O43" s="55"/>
    </row>
    <row r="44" spans="2:15" ht="21" customHeight="1" thickBot="1" x14ac:dyDescent="0.25">
      <c r="B44" s="435"/>
      <c r="C44" s="30" t="s">
        <v>11</v>
      </c>
      <c r="D44" s="31">
        <v>33</v>
      </c>
      <c r="E44" s="32" t="s">
        <v>12</v>
      </c>
      <c r="F44" s="33">
        <v>49</v>
      </c>
      <c r="G44" s="34"/>
      <c r="H44" s="32" t="s">
        <v>12</v>
      </c>
      <c r="I44" s="33"/>
    </row>
  </sheetData>
  <mergeCells count="38">
    <mergeCell ref="B25:B29"/>
    <mergeCell ref="D25:F25"/>
    <mergeCell ref="D27:F27"/>
    <mergeCell ref="G27:I27"/>
    <mergeCell ref="B40:B44"/>
    <mergeCell ref="D40:F40"/>
    <mergeCell ref="G40:I40"/>
    <mergeCell ref="D42:F42"/>
    <mergeCell ref="G42:I42"/>
    <mergeCell ref="B35:B39"/>
    <mergeCell ref="D35:F35"/>
    <mergeCell ref="G35:I35"/>
    <mergeCell ref="D37:F37"/>
    <mergeCell ref="G37:I37"/>
    <mergeCell ref="B30:B34"/>
    <mergeCell ref="D30:F30"/>
    <mergeCell ref="G17:I17"/>
    <mergeCell ref="B20:B24"/>
    <mergeCell ref="G20:I20"/>
    <mergeCell ref="D22:F22"/>
    <mergeCell ref="G22:I22"/>
    <mergeCell ref="D20:F20"/>
    <mergeCell ref="G25:I25"/>
    <mergeCell ref="G30:I30"/>
    <mergeCell ref="D32:F32"/>
    <mergeCell ref="G32:I32"/>
    <mergeCell ref="A1:J1"/>
    <mergeCell ref="D9:F9"/>
    <mergeCell ref="G9:I9"/>
    <mergeCell ref="B10:B14"/>
    <mergeCell ref="G10:I10"/>
    <mergeCell ref="D12:F12"/>
    <mergeCell ref="G12:I12"/>
    <mergeCell ref="D10:F10"/>
    <mergeCell ref="B15:B19"/>
    <mergeCell ref="D15:F15"/>
    <mergeCell ref="G15:I15"/>
    <mergeCell ref="D17:F17"/>
  </mergeCells>
  <phoneticPr fontId="4"/>
  <pageMargins left="0.25" right="0.25" top="0.75" bottom="0.75" header="0.3" footer="0.3"/>
  <pageSetup paperSize="9" scale="55" fitToWidth="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4"/>
  <sheetViews>
    <sheetView showGridLines="0" topLeftCell="A18" zoomScale="90" zoomScaleNormal="90" workbookViewId="0">
      <selection activeCell="I45" sqref="I45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2" width="8.26953125" style="16" customWidth="1"/>
    <col min="13" max="13" width="15.90625" style="16" customWidth="1"/>
    <col min="14" max="14" width="7.08984375" style="16" customWidth="1"/>
    <col min="15" max="16" width="9.90625" style="16"/>
    <col min="18" max="16384" width="9.90625" style="16"/>
  </cols>
  <sheetData>
    <row r="1" spans="1:14" ht="35.15" customHeight="1" x14ac:dyDescent="0.25">
      <c r="A1" s="429" t="s">
        <v>41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4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4" ht="21" customHeight="1" x14ac:dyDescent="0.2">
      <c r="B3" s="18" t="s">
        <v>213</v>
      </c>
      <c r="C3" s="16" t="s">
        <v>49</v>
      </c>
      <c r="I3" s="19" t="s">
        <v>45</v>
      </c>
    </row>
    <row r="4" spans="1:14" ht="21" customHeight="1" x14ac:dyDescent="0.2">
      <c r="B4" s="16" t="s">
        <v>225</v>
      </c>
      <c r="I4" s="19" t="s">
        <v>44</v>
      </c>
    </row>
    <row r="5" spans="1:14" ht="21" customHeight="1" x14ac:dyDescent="0.2">
      <c r="B5" s="20" t="s">
        <v>50</v>
      </c>
      <c r="D5" s="16" t="s">
        <v>227</v>
      </c>
    </row>
    <row r="6" spans="1:14" ht="21" customHeight="1" x14ac:dyDescent="0.2">
      <c r="B6" s="16" t="s">
        <v>19</v>
      </c>
      <c r="C6" s="16" t="s">
        <v>228</v>
      </c>
    </row>
    <row r="7" spans="1:14" ht="21" customHeight="1" x14ac:dyDescent="0.2">
      <c r="B7" s="16" t="s">
        <v>229</v>
      </c>
    </row>
    <row r="8" spans="1:14" ht="18" customHeight="1" thickBot="1" x14ac:dyDescent="0.25"/>
    <row r="9" spans="1:14" ht="21" customHeight="1" thickBot="1" x14ac:dyDescent="0.25">
      <c r="B9" s="21" t="s">
        <v>5</v>
      </c>
      <c r="C9" s="22"/>
      <c r="D9" s="430" t="s">
        <v>6</v>
      </c>
      <c r="E9" s="431"/>
      <c r="F9" s="432"/>
      <c r="G9" s="430" t="s">
        <v>7</v>
      </c>
      <c r="H9" s="431"/>
      <c r="I9" s="432"/>
    </row>
    <row r="10" spans="1:14" ht="20.149999999999999" customHeight="1" x14ac:dyDescent="0.2">
      <c r="B10" s="433">
        <v>0.41666666666666669</v>
      </c>
      <c r="C10" s="23">
        <v>1</v>
      </c>
      <c r="D10" s="450"/>
      <c r="E10" s="440"/>
      <c r="F10" s="441"/>
      <c r="G10" s="450">
        <v>64</v>
      </c>
      <c r="H10" s="440"/>
      <c r="I10" s="441"/>
      <c r="M10" s="56" t="s">
        <v>156</v>
      </c>
      <c r="N10" s="56"/>
    </row>
    <row r="11" spans="1:14" ht="21" customHeight="1" x14ac:dyDescent="0.2">
      <c r="B11" s="434"/>
      <c r="C11" s="24" t="s">
        <v>8</v>
      </c>
      <c r="D11" s="85"/>
      <c r="E11" s="26" t="s">
        <v>0</v>
      </c>
      <c r="F11" s="89"/>
      <c r="G11" s="85" t="s">
        <v>195</v>
      </c>
      <c r="H11" s="26" t="s">
        <v>0</v>
      </c>
      <c r="I11" s="89" t="s">
        <v>221</v>
      </c>
      <c r="M11" s="57"/>
      <c r="N11" s="57"/>
    </row>
    <row r="12" spans="1:14" ht="21" customHeight="1" x14ac:dyDescent="0.2">
      <c r="B12" s="434"/>
      <c r="C12" s="24" t="s">
        <v>13</v>
      </c>
      <c r="D12" s="456"/>
      <c r="E12" s="446"/>
      <c r="F12" s="447"/>
      <c r="G12" s="456" t="s">
        <v>217</v>
      </c>
      <c r="H12" s="446"/>
      <c r="I12" s="447"/>
      <c r="M12" s="61" t="s">
        <v>157</v>
      </c>
      <c r="N12" s="57" t="s">
        <v>158</v>
      </c>
    </row>
    <row r="13" spans="1:14" ht="21" customHeight="1" x14ac:dyDescent="0.2">
      <c r="B13" s="434"/>
      <c r="C13" s="24" t="s">
        <v>9</v>
      </c>
      <c r="D13" s="25"/>
      <c r="E13" s="28" t="s">
        <v>10</v>
      </c>
      <c r="F13" s="29"/>
      <c r="G13" s="25" t="s">
        <v>80</v>
      </c>
      <c r="H13" s="28" t="s">
        <v>10</v>
      </c>
      <c r="I13" s="29" t="s">
        <v>216</v>
      </c>
      <c r="M13" s="61"/>
      <c r="N13" s="57" t="s">
        <v>159</v>
      </c>
    </row>
    <row r="14" spans="1:14" ht="21" customHeight="1" thickBot="1" x14ac:dyDescent="0.25">
      <c r="B14" s="435"/>
      <c r="C14" s="30" t="s">
        <v>11</v>
      </c>
      <c r="D14" s="31"/>
      <c r="E14" s="32" t="s">
        <v>12</v>
      </c>
      <c r="F14" s="33"/>
      <c r="G14" s="31">
        <v>25</v>
      </c>
      <c r="H14" s="32" t="s">
        <v>12</v>
      </c>
      <c r="I14" s="33">
        <v>35</v>
      </c>
      <c r="M14" s="61"/>
      <c r="N14" s="57" t="s">
        <v>160</v>
      </c>
    </row>
    <row r="15" spans="1:14" ht="21" customHeight="1" x14ac:dyDescent="0.2">
      <c r="B15" s="433">
        <v>0.46875</v>
      </c>
      <c r="C15" s="23">
        <v>2</v>
      </c>
      <c r="D15" s="439">
        <v>38</v>
      </c>
      <c r="E15" s="440"/>
      <c r="F15" s="441"/>
      <c r="G15" s="436">
        <v>51</v>
      </c>
      <c r="H15" s="437"/>
      <c r="I15" s="438"/>
      <c r="M15" s="61"/>
      <c r="N15" s="57" t="s">
        <v>272</v>
      </c>
    </row>
    <row r="16" spans="1:14" ht="21" customHeight="1" x14ac:dyDescent="0.2">
      <c r="B16" s="434"/>
      <c r="C16" s="24" t="s">
        <v>8</v>
      </c>
      <c r="D16" s="85" t="s">
        <v>77</v>
      </c>
      <c r="E16" s="26" t="s">
        <v>0</v>
      </c>
      <c r="F16" s="89" t="s">
        <v>220</v>
      </c>
      <c r="G16" s="25" t="s">
        <v>216</v>
      </c>
      <c r="H16" s="26" t="s">
        <v>0</v>
      </c>
      <c r="I16" s="27" t="s">
        <v>80</v>
      </c>
      <c r="M16" s="61" t="s">
        <v>161</v>
      </c>
      <c r="N16" s="57" t="s">
        <v>179</v>
      </c>
    </row>
    <row r="17" spans="2:17" ht="21" customHeight="1" x14ac:dyDescent="0.2">
      <c r="B17" s="434"/>
      <c r="C17" s="24" t="s">
        <v>13</v>
      </c>
      <c r="D17" s="442" t="s">
        <v>488</v>
      </c>
      <c r="E17" s="443"/>
      <c r="F17" s="444"/>
      <c r="G17" s="456" t="s">
        <v>221</v>
      </c>
      <c r="H17" s="446"/>
      <c r="I17" s="447"/>
      <c r="M17" s="61" t="s">
        <v>164</v>
      </c>
      <c r="N17" s="57" t="s">
        <v>162</v>
      </c>
    </row>
    <row r="18" spans="2:17" ht="21" customHeight="1" x14ac:dyDescent="0.2">
      <c r="B18" s="434"/>
      <c r="C18" s="24" t="s">
        <v>9</v>
      </c>
      <c r="D18" s="25" t="s">
        <v>488</v>
      </c>
      <c r="E18" s="28" t="s">
        <v>10</v>
      </c>
      <c r="F18" s="86" t="s">
        <v>485</v>
      </c>
      <c r="G18" s="85" t="s">
        <v>221</v>
      </c>
      <c r="H18" s="28" t="s">
        <v>10</v>
      </c>
      <c r="I18" s="86" t="s">
        <v>195</v>
      </c>
      <c r="M18" s="61"/>
      <c r="N18" s="57" t="s">
        <v>163</v>
      </c>
    </row>
    <row r="19" spans="2:17" ht="21" customHeight="1" thickBot="1" x14ac:dyDescent="0.25">
      <c r="B19" s="435"/>
      <c r="C19" s="30" t="s">
        <v>11</v>
      </c>
      <c r="D19" s="31">
        <v>62</v>
      </c>
      <c r="E19" s="32" t="s">
        <v>12</v>
      </c>
      <c r="F19" s="33">
        <v>18</v>
      </c>
      <c r="G19" s="31">
        <v>16</v>
      </c>
      <c r="H19" s="32" t="s">
        <v>12</v>
      </c>
      <c r="I19" s="33">
        <v>57</v>
      </c>
      <c r="M19" s="61" t="s">
        <v>165</v>
      </c>
      <c r="N19" s="57" t="s">
        <v>180</v>
      </c>
    </row>
    <row r="20" spans="2:17" ht="21" customHeight="1" x14ac:dyDescent="0.2">
      <c r="B20" s="433">
        <v>0.52083333333333337</v>
      </c>
      <c r="C20" s="23">
        <v>3</v>
      </c>
      <c r="D20" s="436">
        <v>41</v>
      </c>
      <c r="E20" s="437"/>
      <c r="F20" s="438"/>
      <c r="G20" s="439">
        <v>63</v>
      </c>
      <c r="H20" s="440"/>
      <c r="I20" s="441"/>
      <c r="M20" s="61" t="s">
        <v>167</v>
      </c>
      <c r="N20" s="57" t="s">
        <v>178</v>
      </c>
    </row>
    <row r="21" spans="2:17" ht="21" customHeight="1" x14ac:dyDescent="0.2">
      <c r="B21" s="434"/>
      <c r="C21" s="24" t="s">
        <v>8</v>
      </c>
      <c r="D21" s="25" t="s">
        <v>29</v>
      </c>
      <c r="E21" s="26" t="s">
        <v>0</v>
      </c>
      <c r="F21" s="27" t="s">
        <v>79</v>
      </c>
      <c r="G21" s="85" t="s">
        <v>217</v>
      </c>
      <c r="H21" s="26" t="s">
        <v>0</v>
      </c>
      <c r="I21" s="89" t="s">
        <v>195</v>
      </c>
      <c r="M21" s="61"/>
      <c r="N21" s="57" t="s">
        <v>166</v>
      </c>
    </row>
    <row r="22" spans="2:17" ht="21" customHeight="1" x14ac:dyDescent="0.2">
      <c r="B22" s="434"/>
      <c r="C22" s="24" t="s">
        <v>13</v>
      </c>
      <c r="D22" s="451" t="s">
        <v>487</v>
      </c>
      <c r="E22" s="451"/>
      <c r="F22" s="452"/>
      <c r="G22" s="442" t="s">
        <v>32</v>
      </c>
      <c r="H22" s="443"/>
      <c r="I22" s="444"/>
      <c r="M22" s="61" t="s">
        <v>169</v>
      </c>
      <c r="N22" s="57" t="s">
        <v>168</v>
      </c>
    </row>
    <row r="23" spans="2:17" ht="21" customHeight="1" x14ac:dyDescent="0.2">
      <c r="B23" s="434"/>
      <c r="C23" s="24" t="s">
        <v>9</v>
      </c>
      <c r="D23" s="85" t="s">
        <v>487</v>
      </c>
      <c r="E23" s="28" t="s">
        <v>10</v>
      </c>
      <c r="F23" s="86" t="s">
        <v>486</v>
      </c>
      <c r="G23" s="85" t="s">
        <v>22</v>
      </c>
      <c r="H23" s="28" t="s">
        <v>10</v>
      </c>
      <c r="I23" s="29" t="s">
        <v>216</v>
      </c>
      <c r="M23" s="61" t="s">
        <v>170</v>
      </c>
      <c r="N23" s="57" t="s">
        <v>171</v>
      </c>
    </row>
    <row r="24" spans="2:17" ht="21" customHeight="1" thickBot="1" x14ac:dyDescent="0.25">
      <c r="B24" s="435"/>
      <c r="C24" s="30" t="s">
        <v>11</v>
      </c>
      <c r="D24" s="34">
        <v>11</v>
      </c>
      <c r="E24" s="32" t="s">
        <v>12</v>
      </c>
      <c r="F24" s="33">
        <v>78</v>
      </c>
      <c r="G24" s="31">
        <v>0</v>
      </c>
      <c r="H24" s="32" t="s">
        <v>12</v>
      </c>
      <c r="I24" s="33">
        <v>20</v>
      </c>
      <c r="M24" s="61" t="s">
        <v>258</v>
      </c>
      <c r="N24" s="98" t="s">
        <v>260</v>
      </c>
    </row>
    <row r="25" spans="2:17" ht="21" customHeight="1" x14ac:dyDescent="0.2">
      <c r="B25" s="433">
        <v>0.57291666666666663</v>
      </c>
      <c r="C25" s="23">
        <v>4</v>
      </c>
      <c r="D25" s="450">
        <v>40</v>
      </c>
      <c r="E25" s="440"/>
      <c r="F25" s="441"/>
      <c r="G25" s="449">
        <v>54</v>
      </c>
      <c r="H25" s="437"/>
      <c r="I25" s="438"/>
      <c r="M25" s="61"/>
      <c r="N25" s="98" t="s">
        <v>259</v>
      </c>
    </row>
    <row r="26" spans="2:17" ht="21" customHeight="1" x14ac:dyDescent="0.2">
      <c r="B26" s="434"/>
      <c r="C26" s="24" t="s">
        <v>8</v>
      </c>
      <c r="D26" s="85" t="s">
        <v>216</v>
      </c>
      <c r="E26" s="26" t="s">
        <v>0</v>
      </c>
      <c r="F26" s="89" t="s">
        <v>22</v>
      </c>
      <c r="G26" s="25" t="s">
        <v>219</v>
      </c>
      <c r="H26" s="26" t="s">
        <v>0</v>
      </c>
      <c r="I26" s="27" t="s">
        <v>216</v>
      </c>
    </row>
    <row r="27" spans="2:17" ht="21" customHeight="1" x14ac:dyDescent="0.2">
      <c r="B27" s="434"/>
      <c r="C27" s="24" t="s">
        <v>13</v>
      </c>
      <c r="D27" s="455" t="s">
        <v>80</v>
      </c>
      <c r="E27" s="443"/>
      <c r="F27" s="444"/>
      <c r="G27" s="456" t="s">
        <v>195</v>
      </c>
      <c r="H27" s="446"/>
      <c r="I27" s="447"/>
    </row>
    <row r="28" spans="2:17" ht="21" customHeight="1" x14ac:dyDescent="0.2">
      <c r="B28" s="434"/>
      <c r="C28" s="24" t="s">
        <v>9</v>
      </c>
      <c r="D28" s="25" t="s">
        <v>29</v>
      </c>
      <c r="E28" s="28" t="s">
        <v>10</v>
      </c>
      <c r="F28" s="29" t="s">
        <v>79</v>
      </c>
      <c r="G28" s="85" t="s">
        <v>195</v>
      </c>
      <c r="H28" s="28" t="s">
        <v>10</v>
      </c>
      <c r="I28" s="86" t="s">
        <v>217</v>
      </c>
      <c r="M28" s="63" t="s">
        <v>191</v>
      </c>
      <c r="N28" s="63"/>
      <c r="O28" s="57"/>
      <c r="Q28" s="85"/>
    </row>
    <row r="29" spans="2:17" ht="21" customHeight="1" thickBot="1" x14ac:dyDescent="0.25">
      <c r="B29" s="435"/>
      <c r="C29" s="30" t="s">
        <v>11</v>
      </c>
      <c r="D29" s="34">
        <v>11</v>
      </c>
      <c r="E29" s="32" t="s">
        <v>12</v>
      </c>
      <c r="F29" s="33">
        <v>36</v>
      </c>
      <c r="G29" s="31">
        <v>37</v>
      </c>
      <c r="H29" s="32" t="s">
        <v>12</v>
      </c>
      <c r="I29" s="33">
        <v>52</v>
      </c>
      <c r="M29" s="57"/>
      <c r="N29" s="57"/>
      <c r="O29" s="57"/>
      <c r="Q29" s="85"/>
    </row>
    <row r="30" spans="2:17" ht="21" customHeight="1" x14ac:dyDescent="0.2">
      <c r="B30" s="433">
        <v>0.625</v>
      </c>
      <c r="C30" s="23">
        <v>5</v>
      </c>
      <c r="D30" s="449">
        <v>43</v>
      </c>
      <c r="E30" s="437"/>
      <c r="F30" s="438"/>
      <c r="G30" s="439">
        <v>70</v>
      </c>
      <c r="H30" s="440"/>
      <c r="I30" s="441"/>
      <c r="M30" s="64" t="s">
        <v>194</v>
      </c>
      <c r="N30" s="64" t="s">
        <v>186</v>
      </c>
      <c r="O30" s="55" t="s">
        <v>193</v>
      </c>
      <c r="Q30" s="65"/>
    </row>
    <row r="31" spans="2:17" ht="21" customHeight="1" x14ac:dyDescent="0.2">
      <c r="B31" s="434"/>
      <c r="C31" s="24" t="s">
        <v>8</v>
      </c>
      <c r="D31" s="25" t="s">
        <v>32</v>
      </c>
      <c r="E31" s="26" t="s">
        <v>0</v>
      </c>
      <c r="F31" s="27" t="s">
        <v>29</v>
      </c>
      <c r="G31" s="85" t="s">
        <v>221</v>
      </c>
      <c r="H31" s="26" t="s">
        <v>0</v>
      </c>
      <c r="I31" s="89" t="s">
        <v>217</v>
      </c>
      <c r="M31" s="65" t="s">
        <v>181</v>
      </c>
      <c r="N31" s="64" t="s">
        <v>186</v>
      </c>
      <c r="O31" s="66" t="s">
        <v>189</v>
      </c>
    </row>
    <row r="32" spans="2:17" ht="21" customHeight="1" x14ac:dyDescent="0.2">
      <c r="B32" s="434"/>
      <c r="C32" s="24" t="s">
        <v>13</v>
      </c>
      <c r="D32" s="445" t="s">
        <v>216</v>
      </c>
      <c r="E32" s="446"/>
      <c r="F32" s="447"/>
      <c r="G32" s="442" t="s">
        <v>216</v>
      </c>
      <c r="H32" s="443"/>
      <c r="I32" s="444"/>
      <c r="M32" s="64" t="s">
        <v>182</v>
      </c>
      <c r="N32" s="64" t="s">
        <v>186</v>
      </c>
      <c r="O32" s="66" t="s">
        <v>185</v>
      </c>
    </row>
    <row r="33" spans="2:17" ht="21" customHeight="1" x14ac:dyDescent="0.2">
      <c r="B33" s="434"/>
      <c r="C33" s="24" t="s">
        <v>9</v>
      </c>
      <c r="D33" s="85" t="s">
        <v>215</v>
      </c>
      <c r="E33" s="28" t="s">
        <v>10</v>
      </c>
      <c r="F33" s="86" t="s">
        <v>485</v>
      </c>
      <c r="G33" s="85" t="s">
        <v>232</v>
      </c>
      <c r="H33" s="28" t="s">
        <v>10</v>
      </c>
      <c r="I33" s="29" t="s">
        <v>219</v>
      </c>
      <c r="M33" s="64" t="s">
        <v>183</v>
      </c>
      <c r="N33" s="64" t="s">
        <v>186</v>
      </c>
      <c r="O33" s="67" t="s">
        <v>256</v>
      </c>
      <c r="Q33" s="25"/>
    </row>
    <row r="34" spans="2:17" ht="21" customHeight="1" thickBot="1" x14ac:dyDescent="0.25">
      <c r="B34" s="435"/>
      <c r="C34" s="30" t="s">
        <v>11</v>
      </c>
      <c r="D34" s="34">
        <v>25</v>
      </c>
      <c r="E34" s="32" t="s">
        <v>12</v>
      </c>
      <c r="F34" s="33">
        <v>39</v>
      </c>
      <c r="G34" s="31">
        <v>20</v>
      </c>
      <c r="H34" s="32" t="s">
        <v>12</v>
      </c>
      <c r="I34" s="33">
        <v>0</v>
      </c>
      <c r="M34" s="64" t="s">
        <v>190</v>
      </c>
      <c r="N34" s="64" t="s">
        <v>186</v>
      </c>
      <c r="O34" s="67" t="s">
        <v>192</v>
      </c>
    </row>
    <row r="35" spans="2:17" ht="21" customHeight="1" x14ac:dyDescent="0.2">
      <c r="B35" s="433">
        <v>0.67708333333333337</v>
      </c>
      <c r="C35" s="23">
        <v>6</v>
      </c>
      <c r="D35" s="439">
        <v>53</v>
      </c>
      <c r="E35" s="440"/>
      <c r="F35" s="441"/>
      <c r="G35" s="436">
        <v>57</v>
      </c>
      <c r="H35" s="437"/>
      <c r="I35" s="438"/>
      <c r="M35" s="61" t="s">
        <v>253</v>
      </c>
      <c r="N35" s="64" t="s">
        <v>186</v>
      </c>
      <c r="O35" s="57" t="s">
        <v>268</v>
      </c>
    </row>
    <row r="36" spans="2:17" ht="21" customHeight="1" x14ac:dyDescent="0.2">
      <c r="B36" s="434"/>
      <c r="C36" s="24" t="s">
        <v>8</v>
      </c>
      <c r="D36" s="85" t="s">
        <v>144</v>
      </c>
      <c r="E36" s="26" t="s">
        <v>0</v>
      </c>
      <c r="F36" s="89" t="s">
        <v>72</v>
      </c>
      <c r="G36" s="25" t="s">
        <v>80</v>
      </c>
      <c r="H36" s="26" t="s">
        <v>0</v>
      </c>
      <c r="I36" s="27" t="s">
        <v>219</v>
      </c>
    </row>
    <row r="37" spans="2:17" ht="21" customHeight="1" x14ac:dyDescent="0.2">
      <c r="B37" s="434"/>
      <c r="C37" s="24" t="s">
        <v>13</v>
      </c>
      <c r="D37" s="455" t="s">
        <v>29</v>
      </c>
      <c r="E37" s="443"/>
      <c r="F37" s="444"/>
      <c r="G37" s="456" t="s">
        <v>22</v>
      </c>
      <c r="H37" s="446"/>
      <c r="I37" s="447"/>
    </row>
    <row r="38" spans="2:17" ht="21" customHeight="1" x14ac:dyDescent="0.2">
      <c r="B38" s="434"/>
      <c r="C38" s="24" t="s">
        <v>9</v>
      </c>
      <c r="D38" s="25" t="s">
        <v>32</v>
      </c>
      <c r="E38" s="28" t="s">
        <v>10</v>
      </c>
      <c r="F38" s="29" t="s">
        <v>29</v>
      </c>
      <c r="G38" s="85" t="s">
        <v>217</v>
      </c>
      <c r="H38" s="28" t="s">
        <v>10</v>
      </c>
      <c r="I38" s="86" t="s">
        <v>221</v>
      </c>
      <c r="M38" s="58" t="s">
        <v>173</v>
      </c>
      <c r="N38" s="59"/>
      <c r="O38" s="55"/>
    </row>
    <row r="39" spans="2:17" ht="21" customHeight="1" thickBot="1" x14ac:dyDescent="0.25">
      <c r="B39" s="435"/>
      <c r="C39" s="30" t="s">
        <v>11</v>
      </c>
      <c r="D39" s="34">
        <v>62</v>
      </c>
      <c r="E39" s="32" t="s">
        <v>12</v>
      </c>
      <c r="F39" s="33">
        <v>17</v>
      </c>
      <c r="G39" s="31">
        <v>57</v>
      </c>
      <c r="H39" s="32" t="s">
        <v>12</v>
      </c>
      <c r="I39" s="33">
        <v>22</v>
      </c>
      <c r="M39" s="55"/>
      <c r="N39" s="59"/>
      <c r="O39" s="55"/>
    </row>
    <row r="40" spans="2:17" ht="21" customHeight="1" x14ac:dyDescent="0.2">
      <c r="B40" s="433">
        <v>0.72916666666666663</v>
      </c>
      <c r="C40" s="23">
        <v>7</v>
      </c>
      <c r="D40" s="439">
        <v>7</v>
      </c>
      <c r="E40" s="440"/>
      <c r="F40" s="441"/>
      <c r="G40" s="450">
        <v>36</v>
      </c>
      <c r="H40" s="440"/>
      <c r="I40" s="441"/>
      <c r="M40" s="60" t="s">
        <v>174</v>
      </c>
      <c r="N40" s="55"/>
      <c r="O40" s="55"/>
    </row>
    <row r="41" spans="2:17" ht="21" customHeight="1" x14ac:dyDescent="0.2">
      <c r="B41" s="434"/>
      <c r="C41" s="24" t="s">
        <v>8</v>
      </c>
      <c r="D41" s="85" t="s">
        <v>141</v>
      </c>
      <c r="E41" s="26" t="s">
        <v>0</v>
      </c>
      <c r="F41" s="89" t="s">
        <v>215</v>
      </c>
      <c r="G41" s="85" t="s">
        <v>216</v>
      </c>
      <c r="H41" s="26" t="s">
        <v>0</v>
      </c>
      <c r="I41" s="89" t="s">
        <v>77</v>
      </c>
      <c r="M41" s="59" t="s">
        <v>175</v>
      </c>
      <c r="N41" s="55"/>
      <c r="O41" s="55"/>
    </row>
    <row r="42" spans="2:17" ht="21" customHeight="1" x14ac:dyDescent="0.2">
      <c r="B42" s="434"/>
      <c r="C42" s="24" t="s">
        <v>13</v>
      </c>
      <c r="D42" s="445" t="s">
        <v>72</v>
      </c>
      <c r="E42" s="446"/>
      <c r="F42" s="447"/>
      <c r="G42" s="445" t="s">
        <v>491</v>
      </c>
      <c r="H42" s="446"/>
      <c r="I42" s="447"/>
      <c r="M42" s="62" t="s">
        <v>177</v>
      </c>
      <c r="N42" s="55"/>
      <c r="O42" s="55"/>
    </row>
    <row r="43" spans="2:17" ht="21" customHeight="1" x14ac:dyDescent="0.2">
      <c r="B43" s="434"/>
      <c r="C43" s="24" t="s">
        <v>9</v>
      </c>
      <c r="D43" s="72" t="s">
        <v>207</v>
      </c>
      <c r="E43" s="28" t="s">
        <v>10</v>
      </c>
      <c r="F43" s="86" t="s">
        <v>490</v>
      </c>
      <c r="G43" s="25" t="s">
        <v>489</v>
      </c>
      <c r="H43" s="28" t="s">
        <v>10</v>
      </c>
      <c r="I43" s="86" t="s">
        <v>491</v>
      </c>
      <c r="M43" s="60" t="s">
        <v>176</v>
      </c>
      <c r="N43" s="60"/>
      <c r="O43" s="55"/>
    </row>
    <row r="44" spans="2:17" ht="21" customHeight="1" thickBot="1" x14ac:dyDescent="0.25">
      <c r="B44" s="435"/>
      <c r="C44" s="30" t="s">
        <v>11</v>
      </c>
      <c r="D44" s="34">
        <v>41</v>
      </c>
      <c r="E44" s="32" t="s">
        <v>12</v>
      </c>
      <c r="F44" s="33">
        <v>35</v>
      </c>
      <c r="G44" s="34">
        <v>26</v>
      </c>
      <c r="H44" s="32" t="s">
        <v>12</v>
      </c>
      <c r="I44" s="33">
        <v>29</v>
      </c>
    </row>
  </sheetData>
  <mergeCells count="38"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  <mergeCell ref="A1:J1"/>
    <mergeCell ref="D9:F9"/>
    <mergeCell ref="G9:I9"/>
    <mergeCell ref="B10:B14"/>
    <mergeCell ref="D10:F10"/>
    <mergeCell ref="G10:I10"/>
    <mergeCell ref="D12:F12"/>
    <mergeCell ref="G12:I12"/>
    <mergeCell ref="D22:F22"/>
    <mergeCell ref="G22:I22"/>
    <mergeCell ref="B15:B19"/>
    <mergeCell ref="D15:F15"/>
    <mergeCell ref="G15:I15"/>
    <mergeCell ref="D17:F17"/>
    <mergeCell ref="G17:I17"/>
    <mergeCell ref="B20:B24"/>
    <mergeCell ref="G20:I20"/>
    <mergeCell ref="D20:F20"/>
    <mergeCell ref="G25:I25"/>
    <mergeCell ref="D27:F27"/>
    <mergeCell ref="G27:I27"/>
    <mergeCell ref="B30:B34"/>
    <mergeCell ref="G30:I30"/>
    <mergeCell ref="D32:F32"/>
    <mergeCell ref="G32:I32"/>
    <mergeCell ref="B25:B29"/>
    <mergeCell ref="D25:F25"/>
    <mergeCell ref="D30:F30"/>
  </mergeCells>
  <phoneticPr fontId="4"/>
  <pageMargins left="0.25" right="0.25" top="0.75" bottom="0.75" header="0.3" footer="0.3"/>
  <pageSetup paperSize="9" scale="55" fitToWidth="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35"/>
  <sheetViews>
    <sheetView showGridLines="0" topLeftCell="A7" zoomScale="90" zoomScaleNormal="90" workbookViewId="0">
      <selection activeCell="F35" sqref="F35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1" width="4.08984375" style="16" customWidth="1"/>
    <col min="12" max="12" width="15.90625" style="16" customWidth="1"/>
    <col min="13" max="13" width="7.08984375" style="16" customWidth="1"/>
    <col min="14" max="20" width="9.90625" style="16"/>
    <col min="21" max="21" width="12.90625" style="16" customWidth="1"/>
    <col min="22" max="22" width="13.90625" style="16" customWidth="1"/>
    <col min="23" max="16384" width="9.90625" style="16"/>
  </cols>
  <sheetData>
    <row r="1" spans="1:13" ht="35.15" customHeight="1" x14ac:dyDescent="0.25">
      <c r="A1" s="429" t="s">
        <v>41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3" ht="24" customHeight="1" x14ac:dyDescent="0.2">
      <c r="A2" s="17"/>
      <c r="B2" s="17"/>
      <c r="C2" s="17"/>
      <c r="D2" s="17"/>
      <c r="E2" s="17"/>
      <c r="F2" s="17"/>
      <c r="G2" s="17"/>
      <c r="H2" s="17"/>
      <c r="I2" s="17"/>
      <c r="L2" s="56" t="s">
        <v>156</v>
      </c>
      <c r="M2" s="56"/>
    </row>
    <row r="3" spans="1:13" ht="21" customHeight="1" x14ac:dyDescent="0.2">
      <c r="B3" s="18" t="s">
        <v>56</v>
      </c>
      <c r="C3" s="16" t="s">
        <v>53</v>
      </c>
      <c r="I3" s="19" t="s">
        <v>55</v>
      </c>
      <c r="L3" s="57"/>
      <c r="M3" s="57"/>
    </row>
    <row r="4" spans="1:13" ht="21" customHeight="1" x14ac:dyDescent="0.2">
      <c r="B4" s="16" t="s">
        <v>231</v>
      </c>
      <c r="I4" s="19" t="s">
        <v>44</v>
      </c>
      <c r="L4" s="61" t="s">
        <v>157</v>
      </c>
      <c r="M4" s="57" t="s">
        <v>158</v>
      </c>
    </row>
    <row r="5" spans="1:13" ht="21" customHeight="1" x14ac:dyDescent="0.2">
      <c r="B5" s="20" t="s">
        <v>285</v>
      </c>
      <c r="L5" s="61"/>
      <c r="M5" s="57" t="s">
        <v>159</v>
      </c>
    </row>
    <row r="6" spans="1:13" ht="21" customHeight="1" x14ac:dyDescent="0.2">
      <c r="B6" s="16" t="s">
        <v>19</v>
      </c>
      <c r="C6" s="16" t="s">
        <v>70</v>
      </c>
      <c r="L6" s="61"/>
      <c r="M6" s="57" t="s">
        <v>160</v>
      </c>
    </row>
    <row r="7" spans="1:13" ht="21" customHeight="1" x14ac:dyDescent="0.2">
      <c r="B7" s="16" t="s">
        <v>276</v>
      </c>
      <c r="L7" s="61"/>
      <c r="M7" s="57" t="s">
        <v>272</v>
      </c>
    </row>
    <row r="8" spans="1:13" ht="18" customHeight="1" thickBot="1" x14ac:dyDescent="0.25">
      <c r="L8" s="61" t="s">
        <v>161</v>
      </c>
      <c r="M8" s="57" t="s">
        <v>179</v>
      </c>
    </row>
    <row r="9" spans="1:13" ht="21" customHeight="1" thickBot="1" x14ac:dyDescent="0.25">
      <c r="B9" s="21" t="s">
        <v>5</v>
      </c>
      <c r="C9" s="22"/>
      <c r="D9" s="430" t="s">
        <v>6</v>
      </c>
      <c r="E9" s="431"/>
      <c r="F9" s="432"/>
      <c r="G9" s="430" t="s">
        <v>7</v>
      </c>
      <c r="H9" s="431"/>
      <c r="I9" s="432"/>
      <c r="L9" s="61" t="s">
        <v>164</v>
      </c>
      <c r="M9" s="57" t="s">
        <v>162</v>
      </c>
    </row>
    <row r="10" spans="1:13" ht="20.149999999999999" customHeight="1" x14ac:dyDescent="0.2">
      <c r="B10" s="433">
        <v>0.57291666666666663</v>
      </c>
      <c r="C10" s="23">
        <v>1</v>
      </c>
      <c r="D10" s="450">
        <v>24</v>
      </c>
      <c r="E10" s="440"/>
      <c r="F10" s="441"/>
      <c r="G10" s="449"/>
      <c r="H10" s="437"/>
      <c r="I10" s="438"/>
      <c r="L10" s="61"/>
      <c r="M10" s="57" t="s">
        <v>163</v>
      </c>
    </row>
    <row r="11" spans="1:13" ht="21" customHeight="1" x14ac:dyDescent="0.2">
      <c r="B11" s="434"/>
      <c r="C11" s="24" t="s">
        <v>8</v>
      </c>
      <c r="D11" s="85" t="s">
        <v>32</v>
      </c>
      <c r="E11" s="26" t="s">
        <v>0</v>
      </c>
      <c r="F11" s="89" t="s">
        <v>143</v>
      </c>
      <c r="G11" s="25"/>
      <c r="H11" s="26" t="s">
        <v>0</v>
      </c>
      <c r="I11" s="27"/>
      <c r="L11" s="61" t="s">
        <v>165</v>
      </c>
      <c r="M11" s="57" t="s">
        <v>180</v>
      </c>
    </row>
    <row r="12" spans="1:13" ht="21" customHeight="1" x14ac:dyDescent="0.2">
      <c r="B12" s="434"/>
      <c r="C12" s="24" t="s">
        <v>13</v>
      </c>
      <c r="D12" s="456" t="s">
        <v>71</v>
      </c>
      <c r="E12" s="446"/>
      <c r="F12" s="447"/>
      <c r="G12" s="455"/>
      <c r="H12" s="443"/>
      <c r="I12" s="444"/>
      <c r="L12" s="61" t="s">
        <v>167</v>
      </c>
      <c r="M12" s="57" t="s">
        <v>178</v>
      </c>
    </row>
    <row r="13" spans="1:13" ht="21" customHeight="1" x14ac:dyDescent="0.2">
      <c r="B13" s="434"/>
      <c r="C13" s="24" t="s">
        <v>9</v>
      </c>
      <c r="D13" s="85" t="s">
        <v>140</v>
      </c>
      <c r="E13" s="28" t="s">
        <v>10</v>
      </c>
      <c r="F13" s="73" t="s">
        <v>207</v>
      </c>
      <c r="G13" s="25"/>
      <c r="H13" s="28" t="s">
        <v>10</v>
      </c>
      <c r="I13" s="29"/>
      <c r="L13" s="61"/>
      <c r="M13" s="57" t="s">
        <v>166</v>
      </c>
    </row>
    <row r="14" spans="1:13" ht="21" customHeight="1" thickBot="1" x14ac:dyDescent="0.25">
      <c r="B14" s="435"/>
      <c r="C14" s="30" t="s">
        <v>11</v>
      </c>
      <c r="D14" s="31">
        <v>34</v>
      </c>
      <c r="E14" s="32" t="s">
        <v>12</v>
      </c>
      <c r="F14" s="33">
        <v>31</v>
      </c>
      <c r="G14" s="34"/>
      <c r="H14" s="32" t="s">
        <v>12</v>
      </c>
      <c r="I14" s="33"/>
      <c r="L14" s="61" t="s">
        <v>169</v>
      </c>
      <c r="M14" s="57" t="s">
        <v>168</v>
      </c>
    </row>
    <row r="15" spans="1:13" ht="21" customHeight="1" x14ac:dyDescent="0.2">
      <c r="B15" s="433">
        <v>0.625</v>
      </c>
      <c r="C15" s="23">
        <v>2</v>
      </c>
      <c r="D15" s="450">
        <v>2</v>
      </c>
      <c r="E15" s="440"/>
      <c r="F15" s="441"/>
      <c r="G15" s="449"/>
      <c r="H15" s="437"/>
      <c r="I15" s="438"/>
      <c r="L15" s="61" t="s">
        <v>170</v>
      </c>
      <c r="M15" s="57" t="s">
        <v>171</v>
      </c>
    </row>
    <row r="16" spans="1:13" ht="21" customHeight="1" x14ac:dyDescent="0.2">
      <c r="B16" s="434"/>
      <c r="C16" s="24" t="s">
        <v>8</v>
      </c>
      <c r="D16" s="85" t="s">
        <v>140</v>
      </c>
      <c r="E16" s="26" t="s">
        <v>0</v>
      </c>
      <c r="F16" s="89" t="s">
        <v>78</v>
      </c>
      <c r="G16" s="25"/>
      <c r="H16" s="26" t="s">
        <v>0</v>
      </c>
      <c r="I16" s="27"/>
      <c r="L16" s="61" t="s">
        <v>258</v>
      </c>
      <c r="M16" s="98" t="s">
        <v>260</v>
      </c>
    </row>
    <row r="17" spans="2:14" ht="21" customHeight="1" x14ac:dyDescent="0.2">
      <c r="B17" s="434"/>
      <c r="C17" s="24" t="s">
        <v>13</v>
      </c>
      <c r="D17" s="456" t="s">
        <v>230</v>
      </c>
      <c r="E17" s="446"/>
      <c r="F17" s="447"/>
      <c r="G17" s="455"/>
      <c r="H17" s="443"/>
      <c r="I17" s="444"/>
      <c r="K17" s="35"/>
      <c r="L17" s="61"/>
      <c r="M17" s="98" t="s">
        <v>259</v>
      </c>
    </row>
    <row r="18" spans="2:14" ht="21" customHeight="1" x14ac:dyDescent="0.2">
      <c r="B18" s="434"/>
      <c r="C18" s="24" t="s">
        <v>9</v>
      </c>
      <c r="D18" s="85" t="s">
        <v>32</v>
      </c>
      <c r="E18" s="28" t="s">
        <v>10</v>
      </c>
      <c r="F18" s="73" t="s">
        <v>207</v>
      </c>
      <c r="G18" s="25"/>
      <c r="H18" s="28" t="s">
        <v>10</v>
      </c>
      <c r="I18" s="29"/>
      <c r="K18" s="35"/>
    </row>
    <row r="19" spans="2:14" ht="21" customHeight="1" thickBot="1" x14ac:dyDescent="0.25">
      <c r="B19" s="435"/>
      <c r="C19" s="30" t="s">
        <v>11</v>
      </c>
      <c r="D19" s="31">
        <v>29</v>
      </c>
      <c r="E19" s="32" t="s">
        <v>12</v>
      </c>
      <c r="F19" s="33">
        <v>31</v>
      </c>
      <c r="G19" s="34"/>
      <c r="H19" s="32" t="s">
        <v>12</v>
      </c>
      <c r="I19" s="33"/>
      <c r="K19" s="35"/>
    </row>
    <row r="20" spans="2:14" ht="21" customHeight="1" x14ac:dyDescent="0.2">
      <c r="B20" s="433">
        <v>0.67708333333333337</v>
      </c>
      <c r="C20" s="23">
        <v>3</v>
      </c>
      <c r="D20" s="439">
        <v>20</v>
      </c>
      <c r="E20" s="440"/>
      <c r="F20" s="441"/>
      <c r="G20" s="436"/>
      <c r="H20" s="437"/>
      <c r="I20" s="438"/>
      <c r="L20" s="63" t="s">
        <v>187</v>
      </c>
      <c r="M20" s="63"/>
      <c r="N20" s="57"/>
    </row>
    <row r="21" spans="2:14" ht="21" customHeight="1" x14ac:dyDescent="0.2">
      <c r="B21" s="434"/>
      <c r="C21" s="24" t="s">
        <v>8</v>
      </c>
      <c r="D21" s="85" t="s">
        <v>143</v>
      </c>
      <c r="E21" s="26" t="s">
        <v>0</v>
      </c>
      <c r="F21" s="89" t="s">
        <v>71</v>
      </c>
      <c r="G21" s="25"/>
      <c r="H21" s="26" t="s">
        <v>0</v>
      </c>
      <c r="I21" s="27"/>
      <c r="L21" s="57"/>
      <c r="M21" s="57"/>
      <c r="N21" s="57"/>
    </row>
    <row r="22" spans="2:14" ht="21" customHeight="1" x14ac:dyDescent="0.2">
      <c r="B22" s="434"/>
      <c r="C22" s="24" t="s">
        <v>13</v>
      </c>
      <c r="D22" s="456" t="s">
        <v>140</v>
      </c>
      <c r="E22" s="446"/>
      <c r="F22" s="447"/>
      <c r="G22" s="460"/>
      <c r="H22" s="460"/>
      <c r="I22" s="461"/>
      <c r="L22" s="64" t="s">
        <v>194</v>
      </c>
      <c r="M22" s="64" t="s">
        <v>186</v>
      </c>
      <c r="N22" s="55" t="s">
        <v>299</v>
      </c>
    </row>
    <row r="23" spans="2:14" ht="21" customHeight="1" x14ac:dyDescent="0.2">
      <c r="B23" s="434"/>
      <c r="C23" s="24" t="s">
        <v>9</v>
      </c>
      <c r="D23" s="85" t="s">
        <v>230</v>
      </c>
      <c r="E23" s="28" t="s">
        <v>10</v>
      </c>
      <c r="F23" s="73" t="s">
        <v>207</v>
      </c>
      <c r="G23" s="25"/>
      <c r="H23" s="28" t="s">
        <v>10</v>
      </c>
      <c r="I23" s="29"/>
      <c r="L23" s="65" t="s">
        <v>181</v>
      </c>
      <c r="M23" s="64" t="s">
        <v>186</v>
      </c>
      <c r="N23" s="66" t="s">
        <v>188</v>
      </c>
    </row>
    <row r="24" spans="2:14" ht="21" customHeight="1" thickBot="1" x14ac:dyDescent="0.25">
      <c r="B24" s="435"/>
      <c r="C24" s="30" t="s">
        <v>11</v>
      </c>
      <c r="D24" s="31">
        <v>27</v>
      </c>
      <c r="E24" s="32" t="s">
        <v>12</v>
      </c>
      <c r="F24" s="33">
        <v>41</v>
      </c>
      <c r="G24" s="34"/>
      <c r="H24" s="32" t="s">
        <v>12</v>
      </c>
      <c r="I24" s="33"/>
      <c r="L24" s="64" t="s">
        <v>182</v>
      </c>
      <c r="M24" s="64" t="s">
        <v>186</v>
      </c>
      <c r="N24" s="66" t="s">
        <v>185</v>
      </c>
    </row>
    <row r="25" spans="2:14" ht="21" customHeight="1" x14ac:dyDescent="0.2">
      <c r="B25" s="433">
        <v>0.72916666666666663</v>
      </c>
      <c r="C25" s="23">
        <v>4</v>
      </c>
      <c r="D25" s="450">
        <v>11</v>
      </c>
      <c r="E25" s="440"/>
      <c r="F25" s="441"/>
      <c r="G25" s="449"/>
      <c r="H25" s="437"/>
      <c r="I25" s="438"/>
      <c r="L25" s="64" t="s">
        <v>183</v>
      </c>
      <c r="M25" s="64" t="s">
        <v>186</v>
      </c>
      <c r="N25" s="67" t="s">
        <v>256</v>
      </c>
    </row>
    <row r="26" spans="2:14" ht="21" customHeight="1" x14ac:dyDescent="0.2">
      <c r="B26" s="434"/>
      <c r="C26" s="24" t="s">
        <v>8</v>
      </c>
      <c r="D26" s="85" t="s">
        <v>78</v>
      </c>
      <c r="E26" s="26" t="s">
        <v>0</v>
      </c>
      <c r="F26" s="89" t="s">
        <v>230</v>
      </c>
      <c r="G26" s="25"/>
      <c r="H26" s="26" t="s">
        <v>0</v>
      </c>
      <c r="I26" s="27"/>
      <c r="L26" s="64" t="s">
        <v>190</v>
      </c>
      <c r="M26" s="64" t="s">
        <v>186</v>
      </c>
      <c r="N26" s="67" t="s">
        <v>192</v>
      </c>
    </row>
    <row r="27" spans="2:14" ht="21" customHeight="1" x14ac:dyDescent="0.2">
      <c r="B27" s="434"/>
      <c r="C27" s="24" t="s">
        <v>13</v>
      </c>
      <c r="D27" s="456" t="s">
        <v>143</v>
      </c>
      <c r="E27" s="446"/>
      <c r="F27" s="447"/>
      <c r="G27" s="455"/>
      <c r="H27" s="443"/>
      <c r="I27" s="444"/>
      <c r="L27" s="61" t="s">
        <v>253</v>
      </c>
      <c r="M27" s="64" t="s">
        <v>186</v>
      </c>
      <c r="N27" s="57" t="s">
        <v>269</v>
      </c>
    </row>
    <row r="28" spans="2:14" ht="21" customHeight="1" x14ac:dyDescent="0.2">
      <c r="B28" s="434"/>
      <c r="C28" s="24" t="s">
        <v>9</v>
      </c>
      <c r="D28" s="85" t="s">
        <v>71</v>
      </c>
      <c r="E28" s="28" t="s">
        <v>10</v>
      </c>
      <c r="F28" s="73" t="s">
        <v>207</v>
      </c>
      <c r="G28" s="25"/>
      <c r="H28" s="28" t="s">
        <v>10</v>
      </c>
      <c r="I28" s="29"/>
    </row>
    <row r="29" spans="2:14" ht="21" customHeight="1" thickBot="1" x14ac:dyDescent="0.25">
      <c r="B29" s="435"/>
      <c r="C29" s="30" t="s">
        <v>11</v>
      </c>
      <c r="D29" s="31">
        <v>38</v>
      </c>
      <c r="E29" s="32" t="s">
        <v>12</v>
      </c>
      <c r="F29" s="33">
        <v>31</v>
      </c>
      <c r="G29" s="34"/>
      <c r="H29" s="32" t="s">
        <v>12</v>
      </c>
      <c r="I29" s="33"/>
    </row>
    <row r="30" spans="2:14" ht="21" customHeight="1" x14ac:dyDescent="0.2">
      <c r="B30" s="433">
        <v>0.78125</v>
      </c>
      <c r="C30" s="23">
        <v>5</v>
      </c>
      <c r="D30" s="450">
        <v>16</v>
      </c>
      <c r="E30" s="440"/>
      <c r="F30" s="441"/>
      <c r="G30" s="449"/>
      <c r="H30" s="437"/>
      <c r="I30" s="438"/>
      <c r="L30" s="58" t="s">
        <v>173</v>
      </c>
      <c r="M30" s="59"/>
      <c r="N30" s="55"/>
    </row>
    <row r="31" spans="2:14" ht="21" customHeight="1" x14ac:dyDescent="0.2">
      <c r="B31" s="434"/>
      <c r="C31" s="24" t="s">
        <v>8</v>
      </c>
      <c r="D31" s="85" t="s">
        <v>71</v>
      </c>
      <c r="E31" s="26" t="s">
        <v>0</v>
      </c>
      <c r="F31" s="89" t="s">
        <v>32</v>
      </c>
      <c r="G31" s="25"/>
      <c r="H31" s="26" t="s">
        <v>0</v>
      </c>
      <c r="I31" s="27"/>
      <c r="L31" s="55"/>
      <c r="M31" s="59"/>
      <c r="N31" s="55"/>
    </row>
    <row r="32" spans="2:14" ht="21" customHeight="1" x14ac:dyDescent="0.2">
      <c r="B32" s="434"/>
      <c r="C32" s="24" t="s">
        <v>13</v>
      </c>
      <c r="D32" s="456" t="s">
        <v>78</v>
      </c>
      <c r="E32" s="446"/>
      <c r="F32" s="447"/>
      <c r="G32" s="455"/>
      <c r="H32" s="443"/>
      <c r="I32" s="444"/>
      <c r="L32" s="60" t="s">
        <v>174</v>
      </c>
      <c r="M32" s="55"/>
      <c r="N32" s="55"/>
    </row>
    <row r="33" spans="2:14" ht="21" customHeight="1" x14ac:dyDescent="0.2">
      <c r="B33" s="434"/>
      <c r="C33" s="24" t="s">
        <v>9</v>
      </c>
      <c r="D33" s="85" t="s">
        <v>78</v>
      </c>
      <c r="E33" s="28" t="s">
        <v>10</v>
      </c>
      <c r="F33" s="73" t="s">
        <v>207</v>
      </c>
      <c r="G33" s="25"/>
      <c r="H33" s="28" t="s">
        <v>10</v>
      </c>
      <c r="I33" s="29"/>
      <c r="L33" s="59" t="s">
        <v>175</v>
      </c>
      <c r="M33" s="55"/>
      <c r="N33" s="55"/>
    </row>
    <row r="34" spans="2:14" ht="21" customHeight="1" thickBot="1" x14ac:dyDescent="0.25">
      <c r="B34" s="435"/>
      <c r="C34" s="30" t="s">
        <v>11</v>
      </c>
      <c r="D34" s="31">
        <v>32</v>
      </c>
      <c r="E34" s="32" t="s">
        <v>12</v>
      </c>
      <c r="F34" s="33">
        <v>25</v>
      </c>
      <c r="G34" s="34"/>
      <c r="H34" s="32" t="s">
        <v>12</v>
      </c>
      <c r="I34" s="33"/>
      <c r="L34" s="62" t="s">
        <v>177</v>
      </c>
      <c r="M34" s="55"/>
      <c r="N34" s="55"/>
    </row>
    <row r="35" spans="2:14" x14ac:dyDescent="0.2">
      <c r="L35" s="60" t="s">
        <v>176</v>
      </c>
      <c r="M35" s="60"/>
      <c r="N35" s="55"/>
    </row>
  </sheetData>
  <mergeCells count="28">
    <mergeCell ref="B15:B19"/>
    <mergeCell ref="D15:F15"/>
    <mergeCell ref="G15:I15"/>
    <mergeCell ref="D17:F17"/>
    <mergeCell ref="G17:I17"/>
    <mergeCell ref="B20:B24"/>
    <mergeCell ref="D20:F20"/>
    <mergeCell ref="G20:I20"/>
    <mergeCell ref="B30:B34"/>
    <mergeCell ref="D30:F30"/>
    <mergeCell ref="G30:I30"/>
    <mergeCell ref="D32:F32"/>
    <mergeCell ref="G32:I32"/>
    <mergeCell ref="D22:F22"/>
    <mergeCell ref="G22:I22"/>
    <mergeCell ref="B25:B29"/>
    <mergeCell ref="G25:I25"/>
    <mergeCell ref="D27:F27"/>
    <mergeCell ref="G27:I27"/>
    <mergeCell ref="D25:F25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4"/>
  <pageMargins left="0.25" right="0.25" top="0.75" bottom="0.75" header="0.3" footer="0.3"/>
  <pageSetup paperSize="9" scale="63" fitToWidth="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39"/>
  <sheetViews>
    <sheetView showGridLines="0" zoomScaleNormal="100" workbookViewId="0">
      <selection activeCell="F40" sqref="F40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3" width="2.90625" style="16" customWidth="1"/>
    <col min="14" max="21" width="5.6328125" style="16" customWidth="1"/>
    <col min="22" max="16384" width="9.90625" style="16"/>
  </cols>
  <sheetData>
    <row r="1" spans="1:21" ht="35.15" customHeight="1" x14ac:dyDescent="0.25">
      <c r="A1" s="429" t="s">
        <v>41</v>
      </c>
      <c r="B1" s="429"/>
      <c r="C1" s="429"/>
      <c r="D1" s="429"/>
      <c r="E1" s="429"/>
      <c r="F1" s="429"/>
      <c r="G1" s="429"/>
      <c r="H1" s="429"/>
      <c r="I1" s="429"/>
      <c r="J1" s="429"/>
      <c r="K1" s="107"/>
      <c r="L1" s="107"/>
      <c r="M1" s="107"/>
    </row>
    <row r="2" spans="1:21" ht="24" customHeight="1" x14ac:dyDescent="0.2">
      <c r="A2" s="17"/>
      <c r="B2" s="17"/>
      <c r="C2" s="17"/>
      <c r="D2" s="17"/>
      <c r="E2" s="17"/>
      <c r="F2" s="17"/>
      <c r="G2" s="17"/>
      <c r="H2" s="17"/>
      <c r="I2" s="17"/>
      <c r="O2" s="17"/>
      <c r="P2" s="17"/>
      <c r="Q2" s="17"/>
      <c r="R2" s="17"/>
      <c r="S2" s="17"/>
      <c r="T2" s="17"/>
      <c r="U2" s="17"/>
    </row>
    <row r="3" spans="1:21" ht="21" customHeight="1" x14ac:dyDescent="0.2">
      <c r="B3" s="18" t="s">
        <v>57</v>
      </c>
      <c r="C3" s="16" t="s">
        <v>49</v>
      </c>
      <c r="I3" s="19" t="s">
        <v>45</v>
      </c>
      <c r="O3" s="18" t="s">
        <v>57</v>
      </c>
      <c r="P3" s="16" t="s">
        <v>49</v>
      </c>
    </row>
    <row r="4" spans="1:21" ht="21" customHeight="1" x14ac:dyDescent="0.2">
      <c r="B4" s="16" t="s">
        <v>225</v>
      </c>
      <c r="I4" s="19" t="s">
        <v>44</v>
      </c>
      <c r="O4" s="16" t="s">
        <v>225</v>
      </c>
    </row>
    <row r="5" spans="1:21" ht="21" customHeight="1" x14ac:dyDescent="0.2">
      <c r="B5" s="20" t="s">
        <v>608</v>
      </c>
      <c r="O5" s="20" t="s">
        <v>50</v>
      </c>
    </row>
    <row r="6" spans="1:21" ht="21" customHeight="1" x14ac:dyDescent="0.2">
      <c r="B6" s="16" t="s">
        <v>19</v>
      </c>
      <c r="C6" s="16" t="s">
        <v>21</v>
      </c>
      <c r="O6" s="16" t="s">
        <v>19</v>
      </c>
      <c r="P6" s="16" t="s">
        <v>21</v>
      </c>
    </row>
    <row r="7" spans="1:21" ht="21" customHeight="1" x14ac:dyDescent="0.2">
      <c r="B7" s="16" t="s">
        <v>609</v>
      </c>
      <c r="O7" s="16" t="s">
        <v>20</v>
      </c>
    </row>
    <row r="8" spans="1:21" ht="18" customHeight="1" thickBot="1" x14ac:dyDescent="0.25"/>
    <row r="9" spans="1:21" ht="21" customHeight="1" thickBot="1" x14ac:dyDescent="0.25">
      <c r="B9" s="21" t="s">
        <v>5</v>
      </c>
      <c r="C9" s="22"/>
      <c r="D9" s="430" t="s">
        <v>6</v>
      </c>
      <c r="E9" s="431"/>
      <c r="F9" s="432"/>
      <c r="G9" s="430" t="s">
        <v>7</v>
      </c>
      <c r="H9" s="431"/>
      <c r="I9" s="432"/>
      <c r="N9" s="61"/>
      <c r="O9" s="57" t="s">
        <v>159</v>
      </c>
    </row>
    <row r="10" spans="1:21" ht="20.149999999999999" customHeight="1" x14ac:dyDescent="0.2">
      <c r="B10" s="433">
        <v>0.41666666666666669</v>
      </c>
      <c r="C10" s="23">
        <v>1</v>
      </c>
      <c r="D10" s="436">
        <v>61</v>
      </c>
      <c r="E10" s="437"/>
      <c r="F10" s="438"/>
      <c r="G10" s="449">
        <v>67</v>
      </c>
      <c r="H10" s="437"/>
      <c r="I10" s="438"/>
      <c r="N10" s="61"/>
      <c r="O10" s="57" t="s">
        <v>160</v>
      </c>
    </row>
    <row r="11" spans="1:21" ht="21" customHeight="1" x14ac:dyDescent="0.2">
      <c r="B11" s="434"/>
      <c r="C11" s="24" t="s">
        <v>8</v>
      </c>
      <c r="D11" s="25" t="s">
        <v>39</v>
      </c>
      <c r="E11" s="26" t="s">
        <v>0</v>
      </c>
      <c r="F11" s="27" t="s">
        <v>606</v>
      </c>
      <c r="G11" s="25" t="s">
        <v>83</v>
      </c>
      <c r="H11" s="26" t="s">
        <v>0</v>
      </c>
      <c r="I11" s="27" t="s">
        <v>22</v>
      </c>
      <c r="N11" s="61"/>
      <c r="O11" s="57" t="s">
        <v>272</v>
      </c>
    </row>
    <row r="12" spans="1:21" ht="21" customHeight="1" x14ac:dyDescent="0.2">
      <c r="B12" s="434"/>
      <c r="C12" s="24" t="s">
        <v>13</v>
      </c>
      <c r="D12" s="471" t="s">
        <v>82</v>
      </c>
      <c r="E12" s="460"/>
      <c r="F12" s="461"/>
      <c r="G12" s="471" t="s">
        <v>36</v>
      </c>
      <c r="H12" s="460"/>
      <c r="I12" s="461"/>
      <c r="N12" s="61" t="s">
        <v>161</v>
      </c>
      <c r="O12" s="57" t="s">
        <v>179</v>
      </c>
    </row>
    <row r="13" spans="1:21" ht="21" customHeight="1" x14ac:dyDescent="0.2">
      <c r="B13" s="434"/>
      <c r="C13" s="24" t="s">
        <v>9</v>
      </c>
      <c r="D13" s="25" t="s">
        <v>82</v>
      </c>
      <c r="E13" s="28" t="s">
        <v>10</v>
      </c>
      <c r="F13" s="29" t="s">
        <v>84</v>
      </c>
      <c r="G13" s="25" t="s">
        <v>37</v>
      </c>
      <c r="H13" s="28" t="s">
        <v>10</v>
      </c>
      <c r="I13" s="29" t="s">
        <v>36</v>
      </c>
      <c r="N13" s="61" t="s">
        <v>164</v>
      </c>
      <c r="O13" s="57" t="s">
        <v>162</v>
      </c>
    </row>
    <row r="14" spans="1:21" ht="21" customHeight="1" thickBot="1" x14ac:dyDescent="0.25">
      <c r="B14" s="435"/>
      <c r="C14" s="30" t="s">
        <v>11</v>
      </c>
      <c r="D14" s="34">
        <v>39</v>
      </c>
      <c r="E14" s="32" t="s">
        <v>12</v>
      </c>
      <c r="F14" s="33">
        <v>28</v>
      </c>
      <c r="G14" s="31">
        <v>51</v>
      </c>
      <c r="H14" s="32" t="s">
        <v>12</v>
      </c>
      <c r="I14" s="33">
        <v>47</v>
      </c>
      <c r="N14" s="61"/>
      <c r="O14" s="57" t="s">
        <v>163</v>
      </c>
    </row>
    <row r="15" spans="1:21" ht="21" customHeight="1" x14ac:dyDescent="0.2">
      <c r="B15" s="433">
        <v>0.46875</v>
      </c>
      <c r="C15" s="23">
        <v>2</v>
      </c>
      <c r="D15" s="472">
        <v>64</v>
      </c>
      <c r="E15" s="473"/>
      <c r="F15" s="474"/>
      <c r="G15" s="472"/>
      <c r="H15" s="473"/>
      <c r="I15" s="474"/>
      <c r="N15" s="61" t="s">
        <v>165</v>
      </c>
      <c r="O15" s="57" t="s">
        <v>180</v>
      </c>
    </row>
    <row r="16" spans="1:21" ht="21" customHeight="1" x14ac:dyDescent="0.2">
      <c r="B16" s="434"/>
      <c r="C16" s="24" t="s">
        <v>8</v>
      </c>
      <c r="D16" s="25" t="s">
        <v>84</v>
      </c>
      <c r="E16" s="26" t="s">
        <v>0</v>
      </c>
      <c r="F16" s="27" t="s">
        <v>607</v>
      </c>
      <c r="G16" s="25"/>
      <c r="H16" s="26" t="s">
        <v>0</v>
      </c>
      <c r="I16" s="27"/>
      <c r="N16" s="61" t="s">
        <v>167</v>
      </c>
      <c r="O16" s="57" t="s">
        <v>178</v>
      </c>
    </row>
    <row r="17" spans="2:16" ht="21" customHeight="1" x14ac:dyDescent="0.2">
      <c r="B17" s="434"/>
      <c r="C17" s="24" t="s">
        <v>13</v>
      </c>
      <c r="D17" s="471" t="s">
        <v>26</v>
      </c>
      <c r="E17" s="460"/>
      <c r="F17" s="461"/>
      <c r="G17" s="471"/>
      <c r="H17" s="460"/>
      <c r="I17" s="461"/>
      <c r="N17" s="61"/>
      <c r="O17" s="57" t="s">
        <v>166</v>
      </c>
    </row>
    <row r="18" spans="2:16" ht="21" customHeight="1" x14ac:dyDescent="0.2">
      <c r="B18" s="434"/>
      <c r="C18" s="24" t="s">
        <v>9</v>
      </c>
      <c r="D18" s="25" t="s">
        <v>39</v>
      </c>
      <c r="E18" s="28" t="s">
        <v>10</v>
      </c>
      <c r="F18" s="29" t="s">
        <v>83</v>
      </c>
      <c r="G18" s="25"/>
      <c r="H18" s="28" t="s">
        <v>10</v>
      </c>
      <c r="I18" s="29"/>
      <c r="N18" s="61" t="s">
        <v>169</v>
      </c>
      <c r="O18" s="57" t="s">
        <v>168</v>
      </c>
    </row>
    <row r="19" spans="2:16" ht="21" customHeight="1" thickBot="1" x14ac:dyDescent="0.25">
      <c r="B19" s="435"/>
      <c r="C19" s="30" t="s">
        <v>11</v>
      </c>
      <c r="D19" s="34">
        <v>34</v>
      </c>
      <c r="E19" s="32" t="s">
        <v>12</v>
      </c>
      <c r="F19" s="33">
        <v>18</v>
      </c>
      <c r="G19" s="31"/>
      <c r="H19" s="32" t="s">
        <v>12</v>
      </c>
      <c r="I19" s="33"/>
      <c r="N19" s="61" t="s">
        <v>170</v>
      </c>
      <c r="O19" s="57" t="s">
        <v>171</v>
      </c>
    </row>
    <row r="20" spans="2:16" ht="21" customHeight="1" x14ac:dyDescent="0.2">
      <c r="B20" s="433">
        <v>0.52083333333333337</v>
      </c>
      <c r="C20" s="23">
        <v>3</v>
      </c>
      <c r="D20" s="472">
        <v>62</v>
      </c>
      <c r="E20" s="473"/>
      <c r="F20" s="474"/>
      <c r="G20" s="472">
        <v>68</v>
      </c>
      <c r="H20" s="473"/>
      <c r="I20" s="474"/>
      <c r="N20" s="61" t="s">
        <v>258</v>
      </c>
      <c r="O20" s="98" t="s">
        <v>260</v>
      </c>
    </row>
    <row r="21" spans="2:16" ht="21" customHeight="1" x14ac:dyDescent="0.2">
      <c r="B21" s="434"/>
      <c r="C21" s="24" t="s">
        <v>8</v>
      </c>
      <c r="D21" s="25" t="s">
        <v>36</v>
      </c>
      <c r="E21" s="26" t="s">
        <v>0</v>
      </c>
      <c r="F21" s="27" t="s">
        <v>39</v>
      </c>
      <c r="G21" s="25" t="s">
        <v>82</v>
      </c>
      <c r="H21" s="26" t="s">
        <v>0</v>
      </c>
      <c r="I21" s="27" t="s">
        <v>83</v>
      </c>
      <c r="N21" s="61"/>
      <c r="O21" s="98" t="s">
        <v>259</v>
      </c>
    </row>
    <row r="22" spans="2:16" ht="21" customHeight="1" x14ac:dyDescent="0.2">
      <c r="B22" s="434"/>
      <c r="C22" s="24" t="s">
        <v>13</v>
      </c>
      <c r="D22" s="471" t="s">
        <v>37</v>
      </c>
      <c r="E22" s="460"/>
      <c r="F22" s="461"/>
      <c r="G22" s="471" t="s">
        <v>22</v>
      </c>
      <c r="H22" s="460"/>
      <c r="I22" s="461"/>
    </row>
    <row r="23" spans="2:16" ht="21" customHeight="1" x14ac:dyDescent="0.2">
      <c r="B23" s="434"/>
      <c r="C23" s="24" t="s">
        <v>9</v>
      </c>
      <c r="D23" s="25" t="s">
        <v>606</v>
      </c>
      <c r="E23" s="28" t="s">
        <v>10</v>
      </c>
      <c r="F23" s="29" t="s">
        <v>26</v>
      </c>
      <c r="G23" s="25" t="s">
        <v>22</v>
      </c>
      <c r="H23" s="28" t="s">
        <v>10</v>
      </c>
      <c r="I23" s="29" t="s">
        <v>84</v>
      </c>
    </row>
    <row r="24" spans="2:16" ht="21" customHeight="1" thickBot="1" x14ac:dyDescent="0.25">
      <c r="B24" s="435"/>
      <c r="C24" s="30" t="s">
        <v>11</v>
      </c>
      <c r="D24" s="34">
        <v>28</v>
      </c>
      <c r="E24" s="32" t="s">
        <v>12</v>
      </c>
      <c r="F24" s="33">
        <v>27</v>
      </c>
      <c r="G24" s="31">
        <v>44</v>
      </c>
      <c r="H24" s="32" t="s">
        <v>12</v>
      </c>
      <c r="I24" s="33">
        <v>46</v>
      </c>
      <c r="N24" s="63" t="s">
        <v>191</v>
      </c>
      <c r="O24" s="63"/>
      <c r="P24" s="57"/>
    </row>
    <row r="25" spans="2:16" ht="21" customHeight="1" x14ac:dyDescent="0.2">
      <c r="B25" s="433">
        <v>0.57291666666666663</v>
      </c>
      <c r="C25" s="23">
        <v>4</v>
      </c>
      <c r="D25" s="472">
        <v>65</v>
      </c>
      <c r="E25" s="473"/>
      <c r="F25" s="474"/>
      <c r="G25" s="472"/>
      <c r="H25" s="473"/>
      <c r="I25" s="474"/>
      <c r="N25" s="57"/>
      <c r="O25" s="57"/>
      <c r="P25" s="57"/>
    </row>
    <row r="26" spans="2:16" ht="21" customHeight="1" x14ac:dyDescent="0.2">
      <c r="B26" s="434"/>
      <c r="C26" s="24" t="s">
        <v>8</v>
      </c>
      <c r="D26" s="25" t="s">
        <v>26</v>
      </c>
      <c r="E26" s="26" t="s">
        <v>0</v>
      </c>
      <c r="F26" s="27" t="s">
        <v>84</v>
      </c>
      <c r="G26" s="25"/>
      <c r="H26" s="26" t="s">
        <v>0</v>
      </c>
      <c r="I26" s="27"/>
      <c r="N26" s="64" t="s">
        <v>194</v>
      </c>
      <c r="O26" s="64" t="s">
        <v>186</v>
      </c>
      <c r="P26" s="55" t="s">
        <v>193</v>
      </c>
    </row>
    <row r="27" spans="2:16" ht="21" customHeight="1" x14ac:dyDescent="0.2">
      <c r="B27" s="434"/>
      <c r="C27" s="24" t="s">
        <v>13</v>
      </c>
      <c r="D27" s="471" t="s">
        <v>39</v>
      </c>
      <c r="E27" s="460"/>
      <c r="F27" s="461"/>
      <c r="G27" s="471"/>
      <c r="H27" s="460"/>
      <c r="I27" s="461"/>
      <c r="N27" s="65" t="s">
        <v>181</v>
      </c>
      <c r="O27" s="64" t="s">
        <v>186</v>
      </c>
      <c r="P27" s="66" t="s">
        <v>189</v>
      </c>
    </row>
    <row r="28" spans="2:16" ht="21" customHeight="1" x14ac:dyDescent="0.2">
      <c r="B28" s="434"/>
      <c r="C28" s="24" t="s">
        <v>9</v>
      </c>
      <c r="D28" s="25" t="s">
        <v>36</v>
      </c>
      <c r="E28" s="28" t="s">
        <v>10</v>
      </c>
      <c r="F28" s="29" t="s">
        <v>39</v>
      </c>
      <c r="G28" s="25"/>
      <c r="H28" s="28" t="s">
        <v>10</v>
      </c>
      <c r="I28" s="29"/>
      <c r="N28" s="64" t="s">
        <v>182</v>
      </c>
      <c r="O28" s="64" t="s">
        <v>186</v>
      </c>
      <c r="P28" s="66" t="s">
        <v>185</v>
      </c>
    </row>
    <row r="29" spans="2:16" ht="21" customHeight="1" thickBot="1" x14ac:dyDescent="0.25">
      <c r="B29" s="435"/>
      <c r="C29" s="30" t="s">
        <v>11</v>
      </c>
      <c r="D29" s="34">
        <v>16</v>
      </c>
      <c r="E29" s="32" t="s">
        <v>12</v>
      </c>
      <c r="F29" s="33">
        <v>31</v>
      </c>
      <c r="G29" s="31"/>
      <c r="H29" s="32" t="s">
        <v>12</v>
      </c>
      <c r="I29" s="33"/>
      <c r="N29" s="64" t="s">
        <v>183</v>
      </c>
      <c r="O29" s="64" t="s">
        <v>186</v>
      </c>
      <c r="P29" s="67" t="s">
        <v>256</v>
      </c>
    </row>
    <row r="30" spans="2:16" ht="21" customHeight="1" x14ac:dyDescent="0.2">
      <c r="B30" s="433">
        <v>0.625</v>
      </c>
      <c r="C30" s="23">
        <v>5</v>
      </c>
      <c r="D30" s="472">
        <v>63</v>
      </c>
      <c r="E30" s="473"/>
      <c r="F30" s="474"/>
      <c r="G30" s="472">
        <v>69</v>
      </c>
      <c r="H30" s="473"/>
      <c r="I30" s="474"/>
      <c r="N30" s="64" t="s">
        <v>190</v>
      </c>
      <c r="O30" s="64" t="s">
        <v>186</v>
      </c>
      <c r="P30" s="67" t="s">
        <v>192</v>
      </c>
    </row>
    <row r="31" spans="2:16" ht="21" customHeight="1" x14ac:dyDescent="0.2">
      <c r="B31" s="434"/>
      <c r="C31" s="24" t="s">
        <v>8</v>
      </c>
      <c r="D31" s="25" t="s">
        <v>606</v>
      </c>
      <c r="E31" s="26" t="s">
        <v>0</v>
      </c>
      <c r="F31" s="27" t="s">
        <v>36</v>
      </c>
      <c r="G31" s="25" t="s">
        <v>22</v>
      </c>
      <c r="H31" s="26" t="s">
        <v>0</v>
      </c>
      <c r="I31" s="27" t="s">
        <v>82</v>
      </c>
      <c r="N31" s="61" t="s">
        <v>253</v>
      </c>
      <c r="O31" s="64" t="s">
        <v>186</v>
      </c>
      <c r="P31" s="57" t="s">
        <v>268</v>
      </c>
    </row>
    <row r="32" spans="2:16" ht="21" customHeight="1" x14ac:dyDescent="0.2">
      <c r="B32" s="434"/>
      <c r="C32" s="24" t="s">
        <v>13</v>
      </c>
      <c r="D32" s="455" t="s">
        <v>84</v>
      </c>
      <c r="E32" s="443"/>
      <c r="F32" s="444"/>
      <c r="G32" s="471" t="s">
        <v>83</v>
      </c>
      <c r="H32" s="460"/>
      <c r="I32" s="461"/>
    </row>
    <row r="33" spans="2:16" ht="21" customHeight="1" x14ac:dyDescent="0.2">
      <c r="B33" s="434"/>
      <c r="C33" s="24" t="s">
        <v>9</v>
      </c>
      <c r="D33" s="25" t="s">
        <v>26</v>
      </c>
      <c r="E33" s="28" t="s">
        <v>10</v>
      </c>
      <c r="F33" s="29" t="s">
        <v>607</v>
      </c>
      <c r="G33" s="25" t="s">
        <v>83</v>
      </c>
      <c r="H33" s="28" t="s">
        <v>10</v>
      </c>
      <c r="I33" s="73" t="s">
        <v>207</v>
      </c>
    </row>
    <row r="34" spans="2:16" ht="21" customHeight="1" thickBot="1" x14ac:dyDescent="0.25">
      <c r="B34" s="435"/>
      <c r="C34" s="30" t="s">
        <v>11</v>
      </c>
      <c r="D34" s="34">
        <v>33</v>
      </c>
      <c r="E34" s="32" t="s">
        <v>12</v>
      </c>
      <c r="F34" s="33">
        <v>52</v>
      </c>
      <c r="G34" s="34">
        <v>48</v>
      </c>
      <c r="H34" s="32" t="s">
        <v>12</v>
      </c>
      <c r="I34" s="33">
        <v>25</v>
      </c>
      <c r="N34" s="58" t="s">
        <v>173</v>
      </c>
      <c r="O34" s="59"/>
      <c r="P34" s="55"/>
    </row>
    <row r="35" spans="2:16" ht="21" customHeight="1" x14ac:dyDescent="0.2">
      <c r="B35" s="433">
        <v>0.67708333333333337</v>
      </c>
      <c r="C35" s="23">
        <v>6</v>
      </c>
      <c r="D35" s="449">
        <v>66</v>
      </c>
      <c r="E35" s="437"/>
      <c r="F35" s="438"/>
      <c r="G35" s="472"/>
      <c r="H35" s="473"/>
      <c r="I35" s="474"/>
      <c r="N35" s="55"/>
      <c r="O35" s="59"/>
      <c r="P35" s="55"/>
    </row>
    <row r="36" spans="2:16" ht="21" customHeight="1" x14ac:dyDescent="0.2">
      <c r="B36" s="434"/>
      <c r="C36" s="24" t="s">
        <v>8</v>
      </c>
      <c r="D36" s="25" t="s">
        <v>37</v>
      </c>
      <c r="E36" s="26" t="s">
        <v>0</v>
      </c>
      <c r="F36" s="27" t="s">
        <v>26</v>
      </c>
      <c r="G36" s="25"/>
      <c r="H36" s="26" t="s">
        <v>0</v>
      </c>
      <c r="I36" s="27"/>
      <c r="N36" s="60" t="s">
        <v>174</v>
      </c>
      <c r="O36" s="55"/>
      <c r="P36" s="55"/>
    </row>
    <row r="37" spans="2:16" ht="21" customHeight="1" x14ac:dyDescent="0.2">
      <c r="B37" s="434"/>
      <c r="C37" s="24" t="s">
        <v>13</v>
      </c>
      <c r="D37" s="442" t="s">
        <v>606</v>
      </c>
      <c r="E37" s="443"/>
      <c r="F37" s="444"/>
      <c r="G37" s="455"/>
      <c r="H37" s="443"/>
      <c r="I37" s="444"/>
      <c r="N37" s="59" t="s">
        <v>175</v>
      </c>
      <c r="O37" s="55"/>
      <c r="P37" s="55"/>
    </row>
    <row r="38" spans="2:16" ht="21" customHeight="1" x14ac:dyDescent="0.2">
      <c r="B38" s="434"/>
      <c r="C38" s="24" t="s">
        <v>9</v>
      </c>
      <c r="D38" s="72" t="s">
        <v>207</v>
      </c>
      <c r="E38" s="28" t="s">
        <v>10</v>
      </c>
      <c r="F38" s="29" t="s">
        <v>82</v>
      </c>
      <c r="G38" s="25"/>
      <c r="H38" s="28" t="s">
        <v>10</v>
      </c>
      <c r="I38" s="29"/>
      <c r="N38" s="62" t="s">
        <v>177</v>
      </c>
      <c r="O38" s="55"/>
      <c r="P38" s="55"/>
    </row>
    <row r="39" spans="2:16" ht="21" customHeight="1" thickBot="1" x14ac:dyDescent="0.25">
      <c r="B39" s="435"/>
      <c r="C39" s="30" t="s">
        <v>11</v>
      </c>
      <c r="D39" s="31">
        <v>40</v>
      </c>
      <c r="E39" s="32" t="s">
        <v>12</v>
      </c>
      <c r="F39" s="33">
        <v>21</v>
      </c>
      <c r="G39" s="34"/>
      <c r="H39" s="32" t="s">
        <v>12</v>
      </c>
      <c r="I39" s="33"/>
      <c r="N39" s="60" t="s">
        <v>176</v>
      </c>
      <c r="O39" s="60"/>
      <c r="P39" s="55"/>
    </row>
  </sheetData>
  <mergeCells count="33">
    <mergeCell ref="B35:B39"/>
    <mergeCell ref="D35:F35"/>
    <mergeCell ref="G35:I35"/>
    <mergeCell ref="D37:F37"/>
    <mergeCell ref="G37:I37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4"/>
  <pageMargins left="0.25" right="0.25" top="0.75" bottom="0.75" header="0.3" footer="0.3"/>
  <pageSetup paperSize="9" scale="60" fitToWidth="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5"/>
  <sheetViews>
    <sheetView showGridLines="0" topLeftCell="A7" zoomScale="90" zoomScaleNormal="90" workbookViewId="0">
      <selection activeCell="I35" sqref="I35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6.26953125" style="16" customWidth="1"/>
    <col min="11" max="11" width="15.90625" style="16" customWidth="1"/>
    <col min="12" max="12" width="7.08984375" style="16" customWidth="1"/>
    <col min="13" max="20" width="9.90625" style="16"/>
    <col min="21" max="21" width="18" style="16" customWidth="1"/>
    <col min="22" max="16384" width="9.90625" style="16"/>
  </cols>
  <sheetData>
    <row r="1" spans="1:20" ht="35.15" customHeight="1" x14ac:dyDescent="0.25">
      <c r="A1" s="429" t="s">
        <v>41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20" ht="24" customHeight="1" x14ac:dyDescent="0.2">
      <c r="A2" s="17"/>
      <c r="B2" s="17"/>
      <c r="C2" s="17"/>
      <c r="D2" s="17"/>
      <c r="E2" s="17"/>
      <c r="F2" s="17"/>
      <c r="G2" s="17"/>
      <c r="H2" s="17"/>
      <c r="I2" s="17"/>
      <c r="K2" s="56" t="s">
        <v>156</v>
      </c>
      <c r="L2" s="56"/>
    </row>
    <row r="3" spans="1:20" ht="21" customHeight="1" x14ac:dyDescent="0.2">
      <c r="B3" s="18" t="s">
        <v>57</v>
      </c>
      <c r="C3" s="16" t="s">
        <v>53</v>
      </c>
      <c r="I3" s="19" t="s">
        <v>43</v>
      </c>
      <c r="K3" s="57"/>
      <c r="L3" s="57"/>
    </row>
    <row r="4" spans="1:20" ht="21" customHeight="1" x14ac:dyDescent="0.2">
      <c r="B4" s="16" t="s">
        <v>271</v>
      </c>
      <c r="I4" s="19" t="s">
        <v>44</v>
      </c>
      <c r="K4" s="61" t="s">
        <v>157</v>
      </c>
      <c r="L4" s="57" t="s">
        <v>158</v>
      </c>
    </row>
    <row r="5" spans="1:20" ht="21" customHeight="1" x14ac:dyDescent="0.2">
      <c r="B5" s="20" t="s">
        <v>616</v>
      </c>
      <c r="K5" s="61"/>
      <c r="L5" s="57" t="s">
        <v>159</v>
      </c>
    </row>
    <row r="6" spans="1:20" ht="21" customHeight="1" x14ac:dyDescent="0.2">
      <c r="B6" s="16" t="s">
        <v>19</v>
      </c>
      <c r="C6" s="16" t="s">
        <v>21</v>
      </c>
      <c r="K6" s="61"/>
      <c r="L6" s="57" t="s">
        <v>160</v>
      </c>
    </row>
    <row r="7" spans="1:20" ht="21" customHeight="1" x14ac:dyDescent="0.2">
      <c r="B7" s="16" t="s">
        <v>617</v>
      </c>
      <c r="H7" s="448" t="s">
        <v>208</v>
      </c>
      <c r="I7" s="448"/>
      <c r="K7" s="61"/>
      <c r="L7" s="57" t="s">
        <v>272</v>
      </c>
    </row>
    <row r="8" spans="1:20" ht="18" customHeight="1" thickBot="1" x14ac:dyDescent="0.25">
      <c r="K8" s="61" t="s">
        <v>161</v>
      </c>
      <c r="L8" s="57" t="s">
        <v>179</v>
      </c>
    </row>
    <row r="9" spans="1:20" ht="21" customHeight="1" thickBot="1" x14ac:dyDescent="0.25">
      <c r="B9" s="21" t="s">
        <v>5</v>
      </c>
      <c r="C9" s="22"/>
      <c r="D9" s="430" t="s">
        <v>6</v>
      </c>
      <c r="E9" s="431"/>
      <c r="F9" s="432"/>
      <c r="G9" s="430" t="s">
        <v>7</v>
      </c>
      <c r="H9" s="431"/>
      <c r="I9" s="432"/>
      <c r="K9" s="61" t="s">
        <v>164</v>
      </c>
      <c r="L9" s="57" t="s">
        <v>162</v>
      </c>
    </row>
    <row r="10" spans="1:20" ht="20.149999999999999" customHeight="1" x14ac:dyDescent="0.2">
      <c r="B10" s="433">
        <v>0.39583333333333331</v>
      </c>
      <c r="C10" s="23">
        <v>1</v>
      </c>
      <c r="D10" s="436">
        <v>72</v>
      </c>
      <c r="E10" s="437"/>
      <c r="F10" s="438"/>
      <c r="G10" s="449">
        <v>75</v>
      </c>
      <c r="H10" s="437"/>
      <c r="I10" s="438"/>
      <c r="K10" s="61"/>
      <c r="L10" s="57" t="s">
        <v>163</v>
      </c>
    </row>
    <row r="11" spans="1:20" ht="21" customHeight="1" x14ac:dyDescent="0.2">
      <c r="B11" s="434"/>
      <c r="C11" s="24" t="s">
        <v>8</v>
      </c>
      <c r="D11" s="76" t="s">
        <v>610</v>
      </c>
      <c r="E11" s="77" t="s">
        <v>0</v>
      </c>
      <c r="F11" s="78" t="s">
        <v>29</v>
      </c>
      <c r="G11" s="76" t="s">
        <v>579</v>
      </c>
      <c r="H11" s="77" t="s">
        <v>0</v>
      </c>
      <c r="I11" s="78" t="s">
        <v>79</v>
      </c>
      <c r="K11" s="61" t="s">
        <v>165</v>
      </c>
      <c r="L11" s="57" t="s">
        <v>180</v>
      </c>
    </row>
    <row r="12" spans="1:20" ht="21" customHeight="1" x14ac:dyDescent="0.2">
      <c r="B12" s="434"/>
      <c r="C12" s="24" t="s">
        <v>13</v>
      </c>
      <c r="D12" s="442" t="s">
        <v>34</v>
      </c>
      <c r="E12" s="443"/>
      <c r="F12" s="444"/>
      <c r="G12" s="442" t="s">
        <v>80</v>
      </c>
      <c r="H12" s="443"/>
      <c r="I12" s="444"/>
      <c r="K12" s="61" t="s">
        <v>167</v>
      </c>
      <c r="L12" s="57" t="s">
        <v>178</v>
      </c>
    </row>
    <row r="13" spans="1:20" ht="21" customHeight="1" x14ac:dyDescent="0.2">
      <c r="B13" s="434"/>
      <c r="C13" s="24" t="s">
        <v>9</v>
      </c>
      <c r="D13" s="72" t="s">
        <v>204</v>
      </c>
      <c r="E13" s="28" t="s">
        <v>10</v>
      </c>
      <c r="F13" s="73" t="s">
        <v>204</v>
      </c>
      <c r="G13" s="72" t="s">
        <v>204</v>
      </c>
      <c r="H13" s="28" t="s">
        <v>10</v>
      </c>
      <c r="I13" s="73" t="s">
        <v>204</v>
      </c>
      <c r="K13" s="61"/>
      <c r="L13" s="57" t="s">
        <v>166</v>
      </c>
    </row>
    <row r="14" spans="1:20" ht="21" customHeight="1" thickBot="1" x14ac:dyDescent="0.25">
      <c r="B14" s="435"/>
      <c r="C14" s="30" t="s">
        <v>11</v>
      </c>
      <c r="D14" s="31">
        <v>42</v>
      </c>
      <c r="E14" s="32" t="s">
        <v>205</v>
      </c>
      <c r="F14" s="33">
        <v>41</v>
      </c>
      <c r="G14" s="31">
        <v>33</v>
      </c>
      <c r="H14" s="32" t="s">
        <v>205</v>
      </c>
      <c r="I14" s="33">
        <v>52</v>
      </c>
      <c r="K14" s="61" t="s">
        <v>169</v>
      </c>
      <c r="L14" s="57" t="s">
        <v>168</v>
      </c>
    </row>
    <row r="15" spans="1:20" ht="21" customHeight="1" x14ac:dyDescent="0.2">
      <c r="B15" s="433">
        <v>0.44791666666666669</v>
      </c>
      <c r="C15" s="23">
        <v>2</v>
      </c>
      <c r="D15" s="450">
        <v>73</v>
      </c>
      <c r="E15" s="440"/>
      <c r="F15" s="441"/>
      <c r="G15" s="450">
        <v>74</v>
      </c>
      <c r="H15" s="440"/>
      <c r="I15" s="441"/>
      <c r="K15" s="61" t="s">
        <v>170</v>
      </c>
      <c r="L15" s="57" t="s">
        <v>171</v>
      </c>
    </row>
    <row r="16" spans="1:20" ht="21" customHeight="1" x14ac:dyDescent="0.2">
      <c r="B16" s="434"/>
      <c r="C16" s="24" t="s">
        <v>8</v>
      </c>
      <c r="D16" s="81" t="s">
        <v>613</v>
      </c>
      <c r="E16" s="77" t="s">
        <v>0</v>
      </c>
      <c r="F16" s="82" t="s">
        <v>39</v>
      </c>
      <c r="G16" s="81" t="s">
        <v>22</v>
      </c>
      <c r="H16" s="77" t="s">
        <v>0</v>
      </c>
      <c r="I16" s="82" t="s">
        <v>148</v>
      </c>
      <c r="K16" s="108" t="s">
        <v>258</v>
      </c>
      <c r="L16" s="109" t="s">
        <v>260</v>
      </c>
      <c r="M16" s="110"/>
      <c r="N16" s="110"/>
      <c r="O16" s="110"/>
      <c r="P16" s="110"/>
      <c r="Q16" s="110"/>
      <c r="R16" s="110"/>
      <c r="S16" s="110"/>
      <c r="T16" s="110"/>
    </row>
    <row r="17" spans="2:20" ht="21" customHeight="1" x14ac:dyDescent="0.2">
      <c r="B17" s="434"/>
      <c r="C17" s="24" t="s">
        <v>13</v>
      </c>
      <c r="D17" s="442" t="s">
        <v>29</v>
      </c>
      <c r="E17" s="443"/>
      <c r="F17" s="444"/>
      <c r="G17" s="442" t="s">
        <v>79</v>
      </c>
      <c r="H17" s="443"/>
      <c r="I17" s="444"/>
      <c r="K17" s="108"/>
      <c r="L17" s="109" t="s">
        <v>259</v>
      </c>
      <c r="M17" s="110"/>
      <c r="N17" s="110"/>
      <c r="O17" s="110"/>
      <c r="P17" s="110"/>
      <c r="Q17" s="110"/>
      <c r="R17" s="110"/>
      <c r="S17" s="110"/>
      <c r="T17" s="110"/>
    </row>
    <row r="18" spans="2:20" ht="21" customHeight="1" x14ac:dyDescent="0.2">
      <c r="B18" s="434"/>
      <c r="C18" s="24" t="s">
        <v>9</v>
      </c>
      <c r="D18" s="72" t="s">
        <v>204</v>
      </c>
      <c r="E18" s="28" t="s">
        <v>10</v>
      </c>
      <c r="F18" s="73" t="s">
        <v>204</v>
      </c>
      <c r="G18" s="72" t="s">
        <v>204</v>
      </c>
      <c r="H18" s="28" t="s">
        <v>10</v>
      </c>
      <c r="I18" s="73" t="s">
        <v>204</v>
      </c>
    </row>
    <row r="19" spans="2:20" ht="21" customHeight="1" thickBot="1" x14ac:dyDescent="0.25">
      <c r="B19" s="435"/>
      <c r="C19" s="30" t="s">
        <v>11</v>
      </c>
      <c r="D19" s="31">
        <v>33</v>
      </c>
      <c r="E19" s="32" t="s">
        <v>205</v>
      </c>
      <c r="F19" s="33">
        <v>32</v>
      </c>
      <c r="G19" s="31">
        <v>26</v>
      </c>
      <c r="H19" s="32" t="s">
        <v>205</v>
      </c>
      <c r="I19" s="33">
        <v>34</v>
      </c>
    </row>
    <row r="20" spans="2:20" ht="21" customHeight="1" x14ac:dyDescent="0.2">
      <c r="B20" s="433">
        <v>0.5</v>
      </c>
      <c r="C20" s="23">
        <v>3</v>
      </c>
      <c r="D20" s="436">
        <v>77</v>
      </c>
      <c r="E20" s="437"/>
      <c r="F20" s="438"/>
      <c r="G20" s="436">
        <v>73</v>
      </c>
      <c r="H20" s="437"/>
      <c r="I20" s="438"/>
      <c r="K20" s="63" t="s">
        <v>187</v>
      </c>
      <c r="L20" s="63"/>
      <c r="M20" s="57"/>
    </row>
    <row r="21" spans="2:20" ht="21" customHeight="1" x14ac:dyDescent="0.2">
      <c r="B21" s="434"/>
      <c r="C21" s="24" t="s">
        <v>8</v>
      </c>
      <c r="D21" s="70" t="s">
        <v>611</v>
      </c>
      <c r="E21" s="77" t="s">
        <v>0</v>
      </c>
      <c r="F21" s="71" t="s">
        <v>579</v>
      </c>
      <c r="G21" s="70" t="s">
        <v>34</v>
      </c>
      <c r="H21" s="77" t="s">
        <v>0</v>
      </c>
      <c r="I21" s="71" t="s">
        <v>31</v>
      </c>
      <c r="K21" s="57"/>
      <c r="L21" s="57"/>
      <c r="M21" s="57"/>
    </row>
    <row r="22" spans="2:20" ht="21" customHeight="1" x14ac:dyDescent="0.2">
      <c r="B22" s="434"/>
      <c r="C22" s="24" t="s">
        <v>13</v>
      </c>
      <c r="D22" s="456" t="s">
        <v>613</v>
      </c>
      <c r="E22" s="446"/>
      <c r="F22" s="447"/>
      <c r="G22" s="456" t="s">
        <v>22</v>
      </c>
      <c r="H22" s="446"/>
      <c r="I22" s="447"/>
      <c r="K22" s="64" t="s">
        <v>194</v>
      </c>
      <c r="L22" s="64" t="s">
        <v>186</v>
      </c>
      <c r="M22" s="55" t="s">
        <v>299</v>
      </c>
    </row>
    <row r="23" spans="2:20" ht="21" customHeight="1" x14ac:dyDescent="0.2">
      <c r="B23" s="434"/>
      <c r="C23" s="24" t="s">
        <v>9</v>
      </c>
      <c r="D23" s="72" t="s">
        <v>204</v>
      </c>
      <c r="E23" s="79" t="s">
        <v>10</v>
      </c>
      <c r="F23" s="80" t="s">
        <v>204</v>
      </c>
      <c r="G23" s="72" t="s">
        <v>204</v>
      </c>
      <c r="H23" s="28" t="s">
        <v>10</v>
      </c>
      <c r="I23" s="73" t="s">
        <v>204</v>
      </c>
      <c r="K23" s="65" t="s">
        <v>181</v>
      </c>
      <c r="L23" s="64" t="s">
        <v>186</v>
      </c>
      <c r="M23" s="66" t="s">
        <v>188</v>
      </c>
    </row>
    <row r="24" spans="2:20" ht="21" customHeight="1" thickBot="1" x14ac:dyDescent="0.25">
      <c r="B24" s="435"/>
      <c r="C24" s="30" t="s">
        <v>11</v>
      </c>
      <c r="D24" s="31">
        <v>58</v>
      </c>
      <c r="E24" s="32" t="s">
        <v>205</v>
      </c>
      <c r="F24" s="33">
        <v>35</v>
      </c>
      <c r="G24" s="31">
        <v>32</v>
      </c>
      <c r="H24" s="32" t="s">
        <v>205</v>
      </c>
      <c r="I24" s="33">
        <v>30</v>
      </c>
      <c r="K24" s="64" t="s">
        <v>182</v>
      </c>
      <c r="L24" s="64" t="s">
        <v>186</v>
      </c>
      <c r="M24" s="66" t="s">
        <v>185</v>
      </c>
    </row>
    <row r="25" spans="2:20" ht="21" customHeight="1" x14ac:dyDescent="0.2">
      <c r="B25" s="433">
        <v>0.55208333333333337</v>
      </c>
      <c r="C25" s="23">
        <v>4</v>
      </c>
      <c r="D25" s="450">
        <v>72</v>
      </c>
      <c r="E25" s="440"/>
      <c r="F25" s="441"/>
      <c r="G25" s="450">
        <v>75</v>
      </c>
      <c r="H25" s="440"/>
      <c r="I25" s="441"/>
      <c r="K25" s="64" t="s">
        <v>183</v>
      </c>
      <c r="L25" s="64" t="s">
        <v>186</v>
      </c>
      <c r="M25" s="67" t="s">
        <v>256</v>
      </c>
    </row>
    <row r="26" spans="2:20" ht="21" customHeight="1" x14ac:dyDescent="0.2">
      <c r="B26" s="434"/>
      <c r="C26" s="24" t="s">
        <v>8</v>
      </c>
      <c r="D26" s="81" t="s">
        <v>613</v>
      </c>
      <c r="E26" s="77" t="s">
        <v>0</v>
      </c>
      <c r="F26" s="82" t="s">
        <v>148</v>
      </c>
      <c r="G26" s="81" t="s">
        <v>22</v>
      </c>
      <c r="H26" s="77" t="s">
        <v>0</v>
      </c>
      <c r="I26" s="82" t="s">
        <v>39</v>
      </c>
      <c r="K26" s="64" t="s">
        <v>190</v>
      </c>
      <c r="L26" s="64" t="s">
        <v>186</v>
      </c>
      <c r="M26" s="67" t="s">
        <v>192</v>
      </c>
    </row>
    <row r="27" spans="2:20" ht="21" customHeight="1" x14ac:dyDescent="0.2">
      <c r="B27" s="434"/>
      <c r="C27" s="24" t="s">
        <v>13</v>
      </c>
      <c r="D27" s="442" t="s">
        <v>579</v>
      </c>
      <c r="E27" s="443"/>
      <c r="F27" s="444"/>
      <c r="G27" s="442" t="s">
        <v>31</v>
      </c>
      <c r="H27" s="443"/>
      <c r="I27" s="444"/>
      <c r="K27" s="61" t="s">
        <v>253</v>
      </c>
      <c r="L27" s="64" t="s">
        <v>186</v>
      </c>
      <c r="M27" s="57" t="s">
        <v>269</v>
      </c>
    </row>
    <row r="28" spans="2:20" ht="21" customHeight="1" x14ac:dyDescent="0.2">
      <c r="B28" s="434"/>
      <c r="C28" s="24" t="s">
        <v>9</v>
      </c>
      <c r="D28" s="72" t="s">
        <v>204</v>
      </c>
      <c r="E28" s="28" t="s">
        <v>10</v>
      </c>
      <c r="F28" s="73" t="s">
        <v>204</v>
      </c>
      <c r="G28" s="72" t="s">
        <v>204</v>
      </c>
      <c r="H28" s="28" t="s">
        <v>10</v>
      </c>
      <c r="I28" s="73" t="s">
        <v>204</v>
      </c>
    </row>
    <row r="29" spans="2:20" ht="21" customHeight="1" thickBot="1" x14ac:dyDescent="0.25">
      <c r="B29" s="435"/>
      <c r="C29" s="30" t="s">
        <v>11</v>
      </c>
      <c r="D29" s="31">
        <v>25</v>
      </c>
      <c r="E29" s="32" t="s">
        <v>205</v>
      </c>
      <c r="F29" s="33">
        <v>34</v>
      </c>
      <c r="G29" s="31">
        <v>14</v>
      </c>
      <c r="H29" s="32" t="s">
        <v>205</v>
      </c>
      <c r="I29" s="33">
        <v>30</v>
      </c>
    </row>
    <row r="30" spans="2:20" ht="21" customHeight="1" x14ac:dyDescent="0.2">
      <c r="B30" s="433">
        <v>0.60416666666666663</v>
      </c>
      <c r="C30" s="23">
        <v>5</v>
      </c>
      <c r="D30" s="436">
        <v>76</v>
      </c>
      <c r="E30" s="437"/>
      <c r="F30" s="438"/>
      <c r="G30" s="436">
        <v>78</v>
      </c>
      <c r="H30" s="437"/>
      <c r="I30" s="438"/>
      <c r="K30" s="58" t="s">
        <v>173</v>
      </c>
      <c r="L30" s="59"/>
      <c r="M30" s="55"/>
    </row>
    <row r="31" spans="2:20" ht="21" customHeight="1" x14ac:dyDescent="0.2">
      <c r="B31" s="434"/>
      <c r="C31" s="24" t="s">
        <v>8</v>
      </c>
      <c r="D31" s="70" t="s">
        <v>79</v>
      </c>
      <c r="E31" s="77" t="s">
        <v>0</v>
      </c>
      <c r="F31" s="71" t="s">
        <v>34</v>
      </c>
      <c r="G31" s="70" t="s">
        <v>612</v>
      </c>
      <c r="H31" s="77" t="s">
        <v>0</v>
      </c>
      <c r="I31" s="71" t="s">
        <v>80</v>
      </c>
      <c r="K31" s="55"/>
      <c r="L31" s="59"/>
      <c r="M31" s="55"/>
    </row>
    <row r="32" spans="2:20" ht="21" customHeight="1" x14ac:dyDescent="0.2">
      <c r="B32" s="434"/>
      <c r="C32" s="24" t="s">
        <v>13</v>
      </c>
      <c r="D32" s="456" t="s">
        <v>148</v>
      </c>
      <c r="E32" s="446"/>
      <c r="F32" s="447"/>
      <c r="G32" s="456" t="s">
        <v>614</v>
      </c>
      <c r="H32" s="446"/>
      <c r="I32" s="447"/>
      <c r="K32" s="60" t="s">
        <v>174</v>
      </c>
      <c r="L32" s="55"/>
      <c r="M32" s="55"/>
    </row>
    <row r="33" spans="2:13" ht="21" customHeight="1" x14ac:dyDescent="0.2">
      <c r="B33" s="434"/>
      <c r="C33" s="24" t="s">
        <v>9</v>
      </c>
      <c r="D33" s="72" t="s">
        <v>204</v>
      </c>
      <c r="E33" s="28" t="s">
        <v>10</v>
      </c>
      <c r="F33" s="73" t="s">
        <v>204</v>
      </c>
      <c r="G33" s="72" t="s">
        <v>204</v>
      </c>
      <c r="H33" s="28" t="s">
        <v>10</v>
      </c>
      <c r="I33" s="73" t="s">
        <v>204</v>
      </c>
      <c r="K33" s="59" t="s">
        <v>175</v>
      </c>
      <c r="L33" s="55"/>
      <c r="M33" s="55"/>
    </row>
    <row r="34" spans="2:13" ht="21" customHeight="1" thickBot="1" x14ac:dyDescent="0.25">
      <c r="B34" s="435"/>
      <c r="C34" s="30" t="s">
        <v>11</v>
      </c>
      <c r="D34" s="31">
        <v>30</v>
      </c>
      <c r="E34" s="32" t="s">
        <v>205</v>
      </c>
      <c r="F34" s="33">
        <v>25</v>
      </c>
      <c r="G34" s="34">
        <v>34</v>
      </c>
      <c r="H34" s="32" t="s">
        <v>12</v>
      </c>
      <c r="I34" s="33">
        <v>66</v>
      </c>
      <c r="K34" s="62" t="s">
        <v>177</v>
      </c>
      <c r="L34" s="55"/>
      <c r="M34" s="55"/>
    </row>
    <row r="35" spans="2:13" x14ac:dyDescent="0.2">
      <c r="K35" s="60" t="s">
        <v>176</v>
      </c>
      <c r="L35" s="60"/>
      <c r="M35" s="55"/>
    </row>
  </sheetData>
  <mergeCells count="29"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  <mergeCell ref="H7:I7"/>
  </mergeCells>
  <phoneticPr fontId="4"/>
  <pageMargins left="0.25" right="0.25" top="0.75" bottom="0.75" header="0.3" footer="0.3"/>
  <pageSetup paperSize="9" scale="63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K143"/>
  <sheetViews>
    <sheetView showGridLines="0" topLeftCell="A121" zoomScaleNormal="100" workbookViewId="0">
      <selection activeCell="R91" sqref="R91"/>
    </sheetView>
  </sheetViews>
  <sheetFormatPr defaultRowHeight="13" x14ac:dyDescent="0.2"/>
  <cols>
    <col min="1" max="1" width="11" customWidth="1"/>
    <col min="2" max="26" width="4.453125" customWidth="1"/>
    <col min="27" max="36" width="4.6328125" customWidth="1"/>
  </cols>
  <sheetData>
    <row r="1" spans="2:33" ht="38.25" customHeight="1" x14ac:dyDescent="0.2">
      <c r="B1" s="6" t="s">
        <v>131</v>
      </c>
    </row>
    <row r="2" spans="2:33" ht="14.25" customHeight="1" x14ac:dyDescent="0.2"/>
    <row r="3" spans="2:33" ht="14.25" customHeight="1" thickBot="1" x14ac:dyDescent="0.25">
      <c r="B3" s="214" t="s">
        <v>64</v>
      </c>
      <c r="C3" s="428"/>
      <c r="D3" s="428"/>
      <c r="E3" s="428"/>
      <c r="P3" s="254" t="s">
        <v>23</v>
      </c>
      <c r="Q3" s="255"/>
      <c r="R3" s="254" t="s">
        <v>24</v>
      </c>
      <c r="S3" s="255"/>
      <c r="T3" s="254" t="s">
        <v>25</v>
      </c>
      <c r="U3" s="255"/>
    </row>
    <row r="4" spans="2:33" ht="13.5" customHeight="1" x14ac:dyDescent="0.2">
      <c r="B4" s="215"/>
      <c r="C4" s="216"/>
      <c r="D4" s="345" t="str">
        <f>B6</f>
        <v>バッスル</v>
      </c>
      <c r="E4" s="345"/>
      <c r="F4" s="347" t="str">
        <f>B8</f>
        <v>高嶺</v>
      </c>
      <c r="G4" s="348"/>
      <c r="H4" s="347" t="str">
        <f>B10</f>
        <v>豊川</v>
      </c>
      <c r="I4" s="348"/>
      <c r="J4" s="347" t="str">
        <f>B12</f>
        <v>吉田方</v>
      </c>
      <c r="K4" s="348"/>
      <c r="L4" s="347" t="str">
        <f>B14</f>
        <v>豊川南部</v>
      </c>
      <c r="M4" s="348"/>
      <c r="N4" s="347" t="str">
        <f>B16</f>
        <v>FINS</v>
      </c>
      <c r="O4" s="409"/>
      <c r="P4" s="203" t="s">
        <v>1</v>
      </c>
      <c r="Q4" s="204"/>
      <c r="R4" s="207" t="s">
        <v>2</v>
      </c>
      <c r="S4" s="207"/>
      <c r="T4" s="208" t="s">
        <v>155</v>
      </c>
      <c r="U4" s="208"/>
      <c r="V4" s="207" t="s">
        <v>3</v>
      </c>
      <c r="W4" s="207"/>
      <c r="X4" s="210" t="s">
        <v>61</v>
      </c>
      <c r="Y4" s="211"/>
    </row>
    <row r="5" spans="2:33" ht="13.5" customHeight="1" x14ac:dyDescent="0.2">
      <c r="B5" s="217"/>
      <c r="C5" s="218"/>
      <c r="D5" s="346"/>
      <c r="E5" s="346"/>
      <c r="F5" s="349"/>
      <c r="G5" s="328"/>
      <c r="H5" s="349"/>
      <c r="I5" s="328"/>
      <c r="J5" s="349"/>
      <c r="K5" s="328"/>
      <c r="L5" s="349"/>
      <c r="M5" s="328"/>
      <c r="N5" s="349"/>
      <c r="O5" s="410"/>
      <c r="P5" s="205"/>
      <c r="Q5" s="206"/>
      <c r="R5" s="146"/>
      <c r="S5" s="146"/>
      <c r="T5" s="209"/>
      <c r="U5" s="209"/>
      <c r="V5" s="146"/>
      <c r="W5" s="146"/>
      <c r="X5" s="146"/>
      <c r="Y5" s="147"/>
    </row>
    <row r="6" spans="2:33" ht="13.5" customHeight="1" x14ac:dyDescent="0.2">
      <c r="B6" s="321" t="s">
        <v>140</v>
      </c>
      <c r="C6" s="336"/>
      <c r="D6" s="195"/>
      <c r="E6" s="195"/>
      <c r="F6" s="343" t="s">
        <v>408</v>
      </c>
      <c r="G6" s="343"/>
      <c r="H6" s="343" t="s">
        <v>630</v>
      </c>
      <c r="I6" s="343"/>
      <c r="J6" s="342" t="s">
        <v>390</v>
      </c>
      <c r="K6" s="342"/>
      <c r="L6" s="342" t="s">
        <v>595</v>
      </c>
      <c r="M6" s="342"/>
      <c r="N6" s="417" t="s">
        <v>557</v>
      </c>
      <c r="O6" s="418"/>
      <c r="P6" s="169">
        <f>COUNTIF(D7:O7,"○")</f>
        <v>3</v>
      </c>
      <c r="Q6" s="170"/>
      <c r="R6" s="173">
        <f>COUNTIF(D7:O7,"●")</f>
        <v>2</v>
      </c>
      <c r="S6" s="174"/>
      <c r="T6" s="142">
        <f>COUNTIF(D7:O7,"×")</f>
        <v>0</v>
      </c>
      <c r="U6" s="142"/>
      <c r="V6" s="144">
        <f>P6*3+R6</f>
        <v>11</v>
      </c>
      <c r="W6" s="144"/>
      <c r="X6" s="142">
        <v>2</v>
      </c>
      <c r="Y6" s="177"/>
      <c r="AB6" s="1" t="s">
        <v>633</v>
      </c>
      <c r="AD6" s="1" t="s">
        <v>634</v>
      </c>
      <c r="AF6" s="1" t="s">
        <v>635</v>
      </c>
    </row>
    <row r="7" spans="2:33" ht="13.5" customHeight="1" x14ac:dyDescent="0.2">
      <c r="B7" s="337"/>
      <c r="C7" s="338"/>
      <c r="D7" s="196"/>
      <c r="E7" s="196"/>
      <c r="F7" s="266" t="s">
        <v>24</v>
      </c>
      <c r="G7" s="181"/>
      <c r="H7" s="266" t="s">
        <v>24</v>
      </c>
      <c r="I7" s="181"/>
      <c r="J7" s="421" t="s">
        <v>23</v>
      </c>
      <c r="K7" s="422"/>
      <c r="L7" s="282" t="s">
        <v>23</v>
      </c>
      <c r="M7" s="146"/>
      <c r="N7" s="406" t="s">
        <v>23</v>
      </c>
      <c r="O7" s="186"/>
      <c r="P7" s="169"/>
      <c r="Q7" s="170"/>
      <c r="R7" s="191"/>
      <c r="S7" s="192"/>
      <c r="T7" s="142"/>
      <c r="U7" s="142"/>
      <c r="V7" s="144"/>
      <c r="W7" s="144"/>
      <c r="X7" s="142"/>
      <c r="Y7" s="177"/>
      <c r="AB7">
        <v>29</v>
      </c>
      <c r="AC7">
        <v>31</v>
      </c>
      <c r="AD7">
        <v>31</v>
      </c>
      <c r="AE7">
        <v>29</v>
      </c>
      <c r="AF7">
        <v>18</v>
      </c>
      <c r="AG7">
        <v>48</v>
      </c>
    </row>
    <row r="8" spans="2:33" ht="13.5" customHeight="1" x14ac:dyDescent="0.2">
      <c r="B8" s="321" t="s">
        <v>145</v>
      </c>
      <c r="C8" s="336"/>
      <c r="D8" s="159" t="s">
        <v>409</v>
      </c>
      <c r="E8" s="160"/>
      <c r="F8" s="195"/>
      <c r="G8" s="195"/>
      <c r="H8" s="344" t="s">
        <v>362</v>
      </c>
      <c r="I8" s="344"/>
      <c r="J8" s="342" t="s">
        <v>597</v>
      </c>
      <c r="K8" s="342"/>
      <c r="L8" s="341" t="s">
        <v>367</v>
      </c>
      <c r="M8" s="341"/>
      <c r="N8" s="417" t="s">
        <v>386</v>
      </c>
      <c r="O8" s="418"/>
      <c r="P8" s="169">
        <f t="shared" ref="P8" si="0">COUNTIF(D9:O9,"○")</f>
        <v>5</v>
      </c>
      <c r="Q8" s="170"/>
      <c r="R8" s="173">
        <f t="shared" ref="R8" si="1">COUNTIF(D9:O9,"●")</f>
        <v>0</v>
      </c>
      <c r="S8" s="174"/>
      <c r="T8" s="142">
        <f t="shared" ref="T8" si="2">COUNTIF(D9:O9,"×")</f>
        <v>0</v>
      </c>
      <c r="U8" s="142"/>
      <c r="V8" s="144">
        <f t="shared" ref="V8" si="3">P8*3+R8</f>
        <v>15</v>
      </c>
      <c r="W8" s="144"/>
      <c r="X8" s="142">
        <v>1</v>
      </c>
      <c r="Y8" s="177"/>
      <c r="AB8">
        <v>48</v>
      </c>
      <c r="AC8">
        <v>18</v>
      </c>
      <c r="AD8">
        <v>31</v>
      </c>
      <c r="AE8">
        <v>41</v>
      </c>
      <c r="AF8">
        <v>41</v>
      </c>
      <c r="AG8">
        <v>31</v>
      </c>
    </row>
    <row r="9" spans="2:33" ht="13.5" customHeight="1" x14ac:dyDescent="0.2">
      <c r="B9" s="337"/>
      <c r="C9" s="338"/>
      <c r="D9" s="266" t="s">
        <v>23</v>
      </c>
      <c r="E9" s="181"/>
      <c r="F9" s="196"/>
      <c r="G9" s="196"/>
      <c r="H9" s="266" t="s">
        <v>306</v>
      </c>
      <c r="I9" s="181"/>
      <c r="J9" s="282" t="s">
        <v>598</v>
      </c>
      <c r="K9" s="146"/>
      <c r="L9" s="282" t="s">
        <v>306</v>
      </c>
      <c r="M9" s="146"/>
      <c r="N9" s="406" t="s">
        <v>23</v>
      </c>
      <c r="O9" s="186"/>
      <c r="P9" s="169"/>
      <c r="Q9" s="170"/>
      <c r="R9" s="191"/>
      <c r="S9" s="192"/>
      <c r="T9" s="142"/>
      <c r="U9" s="142"/>
      <c r="V9" s="144"/>
      <c r="W9" s="144"/>
      <c r="X9" s="142"/>
      <c r="Y9" s="177"/>
      <c r="AB9">
        <f t="shared" ref="AB9:AG9" si="4">SUM(AB7:AB8)</f>
        <v>77</v>
      </c>
      <c r="AC9">
        <f t="shared" si="4"/>
        <v>49</v>
      </c>
      <c r="AD9">
        <f t="shared" si="4"/>
        <v>62</v>
      </c>
      <c r="AE9">
        <f t="shared" si="4"/>
        <v>70</v>
      </c>
      <c r="AF9">
        <f t="shared" si="4"/>
        <v>59</v>
      </c>
      <c r="AG9">
        <f t="shared" si="4"/>
        <v>79</v>
      </c>
    </row>
    <row r="10" spans="2:33" ht="13.5" customHeight="1" x14ac:dyDescent="0.2">
      <c r="B10" s="321" t="s">
        <v>27</v>
      </c>
      <c r="C10" s="336"/>
      <c r="D10" s="159" t="s">
        <v>631</v>
      </c>
      <c r="E10" s="160"/>
      <c r="F10" s="268" t="s">
        <v>363</v>
      </c>
      <c r="G10" s="269"/>
      <c r="H10" s="195"/>
      <c r="I10" s="195"/>
      <c r="J10" s="342" t="s">
        <v>445</v>
      </c>
      <c r="K10" s="342"/>
      <c r="L10" s="342" t="s">
        <v>643</v>
      </c>
      <c r="M10" s="342"/>
      <c r="N10" s="417" t="s">
        <v>437</v>
      </c>
      <c r="O10" s="418"/>
      <c r="P10" s="169">
        <f t="shared" ref="P10" si="5">COUNTIF(D11:O11,"○")</f>
        <v>3</v>
      </c>
      <c r="Q10" s="170"/>
      <c r="R10" s="173">
        <f t="shared" ref="R10" si="6">COUNTIF(D11:O11,"●")</f>
        <v>2</v>
      </c>
      <c r="S10" s="174"/>
      <c r="T10" s="142">
        <f t="shared" ref="T10" si="7">COUNTIF(D11:O11,"×")</f>
        <v>0</v>
      </c>
      <c r="U10" s="142"/>
      <c r="V10" s="144">
        <f t="shared" ref="V10" si="8">P10*3+R10</f>
        <v>11</v>
      </c>
      <c r="W10" s="144"/>
      <c r="X10" s="142">
        <v>3</v>
      </c>
      <c r="Y10" s="177"/>
      <c r="AC10">
        <f>AB9-AC9</f>
        <v>28</v>
      </c>
      <c r="AE10">
        <f>AD9-AE9</f>
        <v>-8</v>
      </c>
      <c r="AG10">
        <f>AF9-AG9</f>
        <v>-20</v>
      </c>
    </row>
    <row r="11" spans="2:33" ht="13.5" customHeight="1" x14ac:dyDescent="0.2">
      <c r="B11" s="337"/>
      <c r="C11" s="338"/>
      <c r="D11" s="282" t="s">
        <v>632</v>
      </c>
      <c r="E11" s="146"/>
      <c r="F11" s="282" t="s">
        <v>357</v>
      </c>
      <c r="G11" s="146"/>
      <c r="H11" s="196"/>
      <c r="I11" s="196"/>
      <c r="J11" s="282" t="s">
        <v>446</v>
      </c>
      <c r="K11" s="146"/>
      <c r="L11" s="282" t="s">
        <v>23</v>
      </c>
      <c r="M11" s="146"/>
      <c r="N11" s="266" t="s">
        <v>424</v>
      </c>
      <c r="O11" s="181"/>
      <c r="P11" s="169"/>
      <c r="Q11" s="170"/>
      <c r="R11" s="191"/>
      <c r="S11" s="192"/>
      <c r="T11" s="142"/>
      <c r="U11" s="142"/>
      <c r="V11" s="144"/>
      <c r="W11" s="144"/>
      <c r="X11" s="142"/>
      <c r="Y11" s="177"/>
    </row>
    <row r="12" spans="2:33" ht="13.5" customHeight="1" x14ac:dyDescent="0.2">
      <c r="B12" s="321" t="s">
        <v>81</v>
      </c>
      <c r="C12" s="336"/>
      <c r="D12" s="159" t="s">
        <v>391</v>
      </c>
      <c r="E12" s="160"/>
      <c r="F12" s="159" t="s">
        <v>599</v>
      </c>
      <c r="G12" s="160"/>
      <c r="H12" s="159" t="s">
        <v>444</v>
      </c>
      <c r="I12" s="160"/>
      <c r="J12" s="187"/>
      <c r="K12" s="187"/>
      <c r="L12" s="342" t="s">
        <v>382</v>
      </c>
      <c r="M12" s="342"/>
      <c r="N12" s="417" t="s">
        <v>451</v>
      </c>
      <c r="O12" s="418"/>
      <c r="P12" s="169">
        <f t="shared" ref="P12" si="9">COUNTIF(D13:O13,"○")</f>
        <v>3</v>
      </c>
      <c r="Q12" s="170"/>
      <c r="R12" s="173">
        <f t="shared" ref="R12" si="10">COUNTIF(D13:O13,"●")</f>
        <v>2</v>
      </c>
      <c r="S12" s="174"/>
      <c r="T12" s="142">
        <f t="shared" ref="T12" si="11">COUNTIF(D13:O13,"×")</f>
        <v>0</v>
      </c>
      <c r="U12" s="142"/>
      <c r="V12" s="144">
        <f t="shared" ref="V12" si="12">P12*3+R12</f>
        <v>11</v>
      </c>
      <c r="W12" s="144"/>
      <c r="X12" s="142">
        <v>4</v>
      </c>
      <c r="Y12" s="177"/>
    </row>
    <row r="13" spans="2:33" ht="13.5" customHeight="1" x14ac:dyDescent="0.2">
      <c r="B13" s="337"/>
      <c r="C13" s="338"/>
      <c r="D13" s="266" t="s">
        <v>24</v>
      </c>
      <c r="E13" s="181"/>
      <c r="F13" s="266" t="s">
        <v>24</v>
      </c>
      <c r="G13" s="181"/>
      <c r="H13" s="266" t="s">
        <v>447</v>
      </c>
      <c r="I13" s="181"/>
      <c r="J13" s="188"/>
      <c r="K13" s="188"/>
      <c r="L13" s="282" t="s">
        <v>422</v>
      </c>
      <c r="M13" s="146"/>
      <c r="N13" s="406" t="s">
        <v>424</v>
      </c>
      <c r="O13" s="186"/>
      <c r="P13" s="169"/>
      <c r="Q13" s="170"/>
      <c r="R13" s="191"/>
      <c r="S13" s="192"/>
      <c r="T13" s="142"/>
      <c r="U13" s="142"/>
      <c r="V13" s="144"/>
      <c r="W13" s="144"/>
      <c r="X13" s="142"/>
      <c r="Y13" s="177"/>
    </row>
    <row r="14" spans="2:33" ht="13.5" customHeight="1" x14ac:dyDescent="0.2">
      <c r="B14" s="321" t="s">
        <v>135</v>
      </c>
      <c r="C14" s="336"/>
      <c r="D14" s="159" t="s">
        <v>596</v>
      </c>
      <c r="E14" s="160"/>
      <c r="F14" s="159" t="s">
        <v>366</v>
      </c>
      <c r="G14" s="160"/>
      <c r="H14" s="159" t="s">
        <v>644</v>
      </c>
      <c r="I14" s="160"/>
      <c r="J14" s="163" t="s">
        <v>383</v>
      </c>
      <c r="K14" s="164"/>
      <c r="L14" s="187"/>
      <c r="M14" s="187"/>
      <c r="N14" s="417" t="s">
        <v>398</v>
      </c>
      <c r="O14" s="418"/>
      <c r="P14" s="169">
        <f t="shared" ref="P14" si="13">COUNTIF(D15:O15,"○")</f>
        <v>1</v>
      </c>
      <c r="Q14" s="170"/>
      <c r="R14" s="173">
        <f t="shared" ref="R14" si="14">COUNTIF(D15:O15,"●")</f>
        <v>4</v>
      </c>
      <c r="S14" s="174"/>
      <c r="T14" s="142">
        <f t="shared" ref="T14" si="15">COUNTIF(D15:O15,"×")</f>
        <v>0</v>
      </c>
      <c r="U14" s="142"/>
      <c r="V14" s="144">
        <f t="shared" ref="V14" si="16">P14*3+R14</f>
        <v>7</v>
      </c>
      <c r="W14" s="144"/>
      <c r="X14" s="142">
        <v>5</v>
      </c>
      <c r="Y14" s="177"/>
    </row>
    <row r="15" spans="2:33" ht="13.5" customHeight="1" x14ac:dyDescent="0.2">
      <c r="B15" s="337"/>
      <c r="C15" s="338"/>
      <c r="D15" s="266" t="s">
        <v>24</v>
      </c>
      <c r="E15" s="181"/>
      <c r="F15" s="266" t="s">
        <v>357</v>
      </c>
      <c r="G15" s="181"/>
      <c r="H15" s="266" t="s">
        <v>629</v>
      </c>
      <c r="I15" s="181"/>
      <c r="J15" s="282" t="s">
        <v>24</v>
      </c>
      <c r="K15" s="146"/>
      <c r="L15" s="188"/>
      <c r="M15" s="188"/>
      <c r="N15" s="406" t="s">
        <v>23</v>
      </c>
      <c r="O15" s="186"/>
      <c r="P15" s="169"/>
      <c r="Q15" s="170"/>
      <c r="R15" s="191"/>
      <c r="S15" s="192"/>
      <c r="T15" s="142"/>
      <c r="U15" s="142"/>
      <c r="V15" s="144"/>
      <c r="W15" s="144"/>
      <c r="X15" s="142"/>
      <c r="Y15" s="177"/>
    </row>
    <row r="16" spans="2:33" ht="13.5" customHeight="1" x14ac:dyDescent="0.2">
      <c r="B16" s="321" t="s">
        <v>30</v>
      </c>
      <c r="C16" s="336"/>
      <c r="D16" s="159" t="s">
        <v>558</v>
      </c>
      <c r="E16" s="160"/>
      <c r="F16" s="159" t="s">
        <v>387</v>
      </c>
      <c r="G16" s="160"/>
      <c r="H16" s="159" t="s">
        <v>438</v>
      </c>
      <c r="I16" s="160"/>
      <c r="J16" s="163" t="s">
        <v>452</v>
      </c>
      <c r="K16" s="164"/>
      <c r="L16" s="163" t="s">
        <v>399</v>
      </c>
      <c r="M16" s="164"/>
      <c r="N16" s="165"/>
      <c r="O16" s="166"/>
      <c r="P16" s="169">
        <f t="shared" ref="P16" si="17">COUNTIF(D17:O17,"○")</f>
        <v>0</v>
      </c>
      <c r="Q16" s="170"/>
      <c r="R16" s="173">
        <f t="shared" ref="R16" si="18">COUNTIF(D17:O17,"●")</f>
        <v>5</v>
      </c>
      <c r="S16" s="174"/>
      <c r="T16" s="142">
        <f t="shared" ref="T16" si="19">COUNTIF(D17:O17,"×")</f>
        <v>0</v>
      </c>
      <c r="U16" s="142"/>
      <c r="V16" s="144">
        <f t="shared" ref="V16" si="20">P16*3+R16</f>
        <v>5</v>
      </c>
      <c r="W16" s="144"/>
      <c r="X16" s="146">
        <v>6</v>
      </c>
      <c r="Y16" s="147"/>
    </row>
    <row r="17" spans="2:25" ht="13.5" customHeight="1" thickBot="1" x14ac:dyDescent="0.25">
      <c r="B17" s="323"/>
      <c r="C17" s="424"/>
      <c r="D17" s="401" t="s">
        <v>24</v>
      </c>
      <c r="E17" s="153"/>
      <c r="F17" s="401" t="s">
        <v>357</v>
      </c>
      <c r="G17" s="153"/>
      <c r="H17" s="411" t="s">
        <v>439</v>
      </c>
      <c r="I17" s="148"/>
      <c r="J17" s="411" t="s">
        <v>421</v>
      </c>
      <c r="K17" s="148"/>
      <c r="L17" s="411" t="s">
        <v>357</v>
      </c>
      <c r="M17" s="148"/>
      <c r="N17" s="167"/>
      <c r="O17" s="168"/>
      <c r="P17" s="171"/>
      <c r="Q17" s="172"/>
      <c r="R17" s="175"/>
      <c r="S17" s="176"/>
      <c r="T17" s="143"/>
      <c r="U17" s="143"/>
      <c r="V17" s="145"/>
      <c r="W17" s="145"/>
      <c r="X17" s="148"/>
      <c r="Y17" s="149"/>
    </row>
    <row r="18" spans="2:25" ht="14.25" customHeight="1" x14ac:dyDescent="0.2">
      <c r="B18" s="10"/>
      <c r="C18" s="10"/>
      <c r="D18" s="10"/>
      <c r="E18" s="10"/>
      <c r="F18" s="10"/>
      <c r="G18" s="10"/>
      <c r="H18" s="10"/>
      <c r="I18" s="10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2:25" ht="14.25" customHeight="1" thickBot="1" x14ac:dyDescent="0.25">
      <c r="B19" s="390" t="s">
        <v>28</v>
      </c>
      <c r="C19" s="390"/>
      <c r="D19" s="390"/>
      <c r="E19" s="390"/>
      <c r="F19" s="5"/>
      <c r="G19" s="5"/>
      <c r="H19" s="5"/>
      <c r="I19" s="5"/>
      <c r="J19" s="5"/>
      <c r="K19" s="5"/>
      <c r="L19" s="5"/>
      <c r="M19" s="5"/>
      <c r="P19" s="254" t="s">
        <v>23</v>
      </c>
      <c r="Q19" s="255"/>
      <c r="R19" s="254" t="s">
        <v>24</v>
      </c>
      <c r="S19" s="255"/>
      <c r="T19" s="254" t="s">
        <v>25</v>
      </c>
      <c r="U19" s="255"/>
    </row>
    <row r="20" spans="2:25" ht="13.5" customHeight="1" x14ac:dyDescent="0.2">
      <c r="B20" s="215"/>
      <c r="C20" s="216"/>
      <c r="D20" s="345" t="str">
        <f>B22</f>
        <v>美川</v>
      </c>
      <c r="E20" s="345"/>
      <c r="F20" s="347" t="str">
        <f>B24</f>
        <v>INFINITY</v>
      </c>
      <c r="G20" s="348"/>
      <c r="H20" s="347" t="str">
        <f>B26</f>
        <v>豊橋北部</v>
      </c>
      <c r="I20" s="348"/>
      <c r="J20" s="347" t="str">
        <f>B28</f>
        <v>ジョーカーズ</v>
      </c>
      <c r="K20" s="348"/>
      <c r="L20" s="347" t="str">
        <f>B30</f>
        <v>豊田</v>
      </c>
      <c r="M20" s="348"/>
      <c r="N20" s="347" t="str">
        <f>B32</f>
        <v>刈谷東</v>
      </c>
      <c r="O20" s="409"/>
      <c r="P20" s="203" t="s">
        <v>1</v>
      </c>
      <c r="Q20" s="204"/>
      <c r="R20" s="207" t="s">
        <v>2</v>
      </c>
      <c r="S20" s="207"/>
      <c r="T20" s="208" t="s">
        <v>155</v>
      </c>
      <c r="U20" s="208"/>
      <c r="V20" s="207" t="s">
        <v>3</v>
      </c>
      <c r="W20" s="207"/>
      <c r="X20" s="210" t="s">
        <v>61</v>
      </c>
      <c r="Y20" s="211"/>
    </row>
    <row r="21" spans="2:25" ht="13.5" customHeight="1" x14ac:dyDescent="0.2">
      <c r="B21" s="217"/>
      <c r="C21" s="218"/>
      <c r="D21" s="346"/>
      <c r="E21" s="346"/>
      <c r="F21" s="349"/>
      <c r="G21" s="328"/>
      <c r="H21" s="349"/>
      <c r="I21" s="328"/>
      <c r="J21" s="349"/>
      <c r="K21" s="328"/>
      <c r="L21" s="349"/>
      <c r="M21" s="328"/>
      <c r="N21" s="349"/>
      <c r="O21" s="410"/>
      <c r="P21" s="205"/>
      <c r="Q21" s="206"/>
      <c r="R21" s="146"/>
      <c r="S21" s="146"/>
      <c r="T21" s="209"/>
      <c r="U21" s="209"/>
      <c r="V21" s="146"/>
      <c r="W21" s="146"/>
      <c r="X21" s="146"/>
      <c r="Y21" s="147"/>
    </row>
    <row r="22" spans="2:25" ht="13.5" customHeight="1" x14ac:dyDescent="0.2">
      <c r="B22" s="321" t="s">
        <v>136</v>
      </c>
      <c r="C22" s="336"/>
      <c r="D22" s="195"/>
      <c r="E22" s="195"/>
      <c r="F22" s="343" t="s">
        <v>662</v>
      </c>
      <c r="G22" s="343"/>
      <c r="H22" s="344" t="s">
        <v>347</v>
      </c>
      <c r="I22" s="344"/>
      <c r="J22" s="342" t="s">
        <v>428</v>
      </c>
      <c r="K22" s="342"/>
      <c r="L22" s="341" t="s">
        <v>350</v>
      </c>
      <c r="M22" s="341"/>
      <c r="N22" s="417" t="s">
        <v>636</v>
      </c>
      <c r="O22" s="418"/>
      <c r="P22" s="169">
        <f>COUNTIF(D23:O23,"○")</f>
        <v>4</v>
      </c>
      <c r="Q22" s="170"/>
      <c r="R22" s="173">
        <f>COUNTIF(D23:O23,"●")</f>
        <v>1</v>
      </c>
      <c r="S22" s="174"/>
      <c r="T22" s="142">
        <f>COUNTIF(D23:O23,"×")</f>
        <v>0</v>
      </c>
      <c r="U22" s="142"/>
      <c r="V22" s="144">
        <f>P22*3+R22</f>
        <v>13</v>
      </c>
      <c r="W22" s="144"/>
      <c r="X22" s="142">
        <v>2</v>
      </c>
      <c r="Y22" s="177"/>
    </row>
    <row r="23" spans="2:25" ht="13.5" customHeight="1" x14ac:dyDescent="0.2">
      <c r="B23" s="337"/>
      <c r="C23" s="338"/>
      <c r="D23" s="196"/>
      <c r="E23" s="196"/>
      <c r="F23" s="266" t="s">
        <v>23</v>
      </c>
      <c r="G23" s="181"/>
      <c r="H23" s="266" t="s">
        <v>431</v>
      </c>
      <c r="I23" s="181"/>
      <c r="J23" s="266" t="s">
        <v>424</v>
      </c>
      <c r="K23" s="181"/>
      <c r="L23" s="282" t="s">
        <v>24</v>
      </c>
      <c r="M23" s="146"/>
      <c r="N23" s="406" t="s">
        <v>632</v>
      </c>
      <c r="O23" s="186"/>
      <c r="P23" s="169"/>
      <c r="Q23" s="170"/>
      <c r="R23" s="191"/>
      <c r="S23" s="192"/>
      <c r="T23" s="142"/>
      <c r="U23" s="142"/>
      <c r="V23" s="144"/>
      <c r="W23" s="144"/>
      <c r="X23" s="142"/>
      <c r="Y23" s="177"/>
    </row>
    <row r="24" spans="2:25" ht="13.5" customHeight="1" x14ac:dyDescent="0.2">
      <c r="B24" s="321" t="s">
        <v>32</v>
      </c>
      <c r="C24" s="336"/>
      <c r="D24" s="159" t="s">
        <v>663</v>
      </c>
      <c r="E24" s="160"/>
      <c r="F24" s="195"/>
      <c r="G24" s="195"/>
      <c r="H24" s="427" t="s">
        <v>361</v>
      </c>
      <c r="I24" s="427"/>
      <c r="J24" s="341" t="s">
        <v>368</v>
      </c>
      <c r="K24" s="341"/>
      <c r="L24" s="342" t="s">
        <v>308</v>
      </c>
      <c r="M24" s="342"/>
      <c r="N24" s="417" t="s">
        <v>627</v>
      </c>
      <c r="O24" s="418"/>
      <c r="P24" s="169">
        <f t="shared" ref="P24" si="21">COUNTIF(D25:O25,"○")</f>
        <v>3</v>
      </c>
      <c r="Q24" s="170"/>
      <c r="R24" s="173">
        <f t="shared" ref="R24" si="22">COUNTIF(D25:O25,"●")</f>
        <v>2</v>
      </c>
      <c r="S24" s="174"/>
      <c r="T24" s="142">
        <f t="shared" ref="T24" si="23">COUNTIF(D25:O25,"×")</f>
        <v>0</v>
      </c>
      <c r="U24" s="142"/>
      <c r="V24" s="144">
        <f t="shared" ref="V24" si="24">P24*3+R24</f>
        <v>11</v>
      </c>
      <c r="W24" s="144"/>
      <c r="X24" s="142">
        <v>3</v>
      </c>
      <c r="Y24" s="177"/>
    </row>
    <row r="25" spans="2:25" ht="13.5" customHeight="1" x14ac:dyDescent="0.2">
      <c r="B25" s="337"/>
      <c r="C25" s="338"/>
      <c r="D25" s="266" t="s">
        <v>629</v>
      </c>
      <c r="E25" s="181"/>
      <c r="F25" s="196"/>
      <c r="G25" s="196"/>
      <c r="H25" s="266" t="s">
        <v>306</v>
      </c>
      <c r="I25" s="181"/>
      <c r="J25" s="266" t="s">
        <v>306</v>
      </c>
      <c r="K25" s="181"/>
      <c r="L25" s="282" t="s">
        <v>24</v>
      </c>
      <c r="M25" s="146"/>
      <c r="N25" s="425" t="s">
        <v>23</v>
      </c>
      <c r="O25" s="426"/>
      <c r="P25" s="169"/>
      <c r="Q25" s="170"/>
      <c r="R25" s="191"/>
      <c r="S25" s="192"/>
      <c r="T25" s="142"/>
      <c r="U25" s="142"/>
      <c r="V25" s="144"/>
      <c r="W25" s="144"/>
      <c r="X25" s="142"/>
      <c r="Y25" s="177"/>
    </row>
    <row r="26" spans="2:25" ht="13.5" customHeight="1" x14ac:dyDescent="0.2">
      <c r="B26" s="321" t="s">
        <v>146</v>
      </c>
      <c r="C26" s="336"/>
      <c r="D26" s="159" t="s">
        <v>348</v>
      </c>
      <c r="E26" s="160"/>
      <c r="F26" s="159" t="s">
        <v>360</v>
      </c>
      <c r="G26" s="160"/>
      <c r="H26" s="195"/>
      <c r="I26" s="195"/>
      <c r="J26" s="342" t="s">
        <v>551</v>
      </c>
      <c r="K26" s="342"/>
      <c r="L26" s="342" t="s">
        <v>559</v>
      </c>
      <c r="M26" s="342"/>
      <c r="N26" s="417" t="s">
        <v>467</v>
      </c>
      <c r="O26" s="418"/>
      <c r="P26" s="169">
        <f t="shared" ref="P26" si="25">COUNTIF(D27:O27,"○")</f>
        <v>0</v>
      </c>
      <c r="Q26" s="170"/>
      <c r="R26" s="173">
        <f t="shared" ref="R26" si="26">COUNTIF(D27:O27,"●")</f>
        <v>5</v>
      </c>
      <c r="S26" s="174"/>
      <c r="T26" s="142">
        <f t="shared" ref="T26" si="27">COUNTIF(D27:O27,"×")</f>
        <v>0</v>
      </c>
      <c r="U26" s="142"/>
      <c r="V26" s="144">
        <f t="shared" ref="V26" si="28">P26*3+R26</f>
        <v>5</v>
      </c>
      <c r="W26" s="144"/>
      <c r="X26" s="142">
        <v>6</v>
      </c>
      <c r="Y26" s="177"/>
    </row>
    <row r="27" spans="2:25" ht="13.5" customHeight="1" x14ac:dyDescent="0.2">
      <c r="B27" s="337"/>
      <c r="C27" s="338"/>
      <c r="D27" s="266" t="s">
        <v>357</v>
      </c>
      <c r="E27" s="181"/>
      <c r="F27" s="266" t="s">
        <v>357</v>
      </c>
      <c r="G27" s="181"/>
      <c r="H27" s="196"/>
      <c r="I27" s="196"/>
      <c r="J27" s="282" t="s">
        <v>24</v>
      </c>
      <c r="K27" s="146"/>
      <c r="L27" s="282" t="s">
        <v>24</v>
      </c>
      <c r="M27" s="146"/>
      <c r="N27" s="406" t="s">
        <v>470</v>
      </c>
      <c r="O27" s="186"/>
      <c r="P27" s="169"/>
      <c r="Q27" s="170"/>
      <c r="R27" s="191"/>
      <c r="S27" s="192"/>
      <c r="T27" s="142"/>
      <c r="U27" s="142"/>
      <c r="V27" s="144"/>
      <c r="W27" s="144"/>
      <c r="X27" s="142"/>
      <c r="Y27" s="177"/>
    </row>
    <row r="28" spans="2:25" ht="13.5" customHeight="1" x14ac:dyDescent="0.2">
      <c r="B28" s="321" t="s">
        <v>29</v>
      </c>
      <c r="C28" s="336"/>
      <c r="D28" s="159" t="s">
        <v>429</v>
      </c>
      <c r="E28" s="160"/>
      <c r="F28" s="159" t="s">
        <v>369</v>
      </c>
      <c r="G28" s="160"/>
      <c r="H28" s="159" t="s">
        <v>552</v>
      </c>
      <c r="I28" s="160"/>
      <c r="J28" s="187"/>
      <c r="K28" s="187"/>
      <c r="L28" s="342" t="s">
        <v>555</v>
      </c>
      <c r="M28" s="342"/>
      <c r="N28" s="412" t="s">
        <v>364</v>
      </c>
      <c r="O28" s="413"/>
      <c r="P28" s="169">
        <f t="shared" ref="P28" si="29">COUNTIF(D29:O29,"○")</f>
        <v>1</v>
      </c>
      <c r="Q28" s="170"/>
      <c r="R28" s="173">
        <f t="shared" ref="R28" si="30">COUNTIF(D29:O29,"●")</f>
        <v>4</v>
      </c>
      <c r="S28" s="174"/>
      <c r="T28" s="142">
        <f t="shared" ref="T28" si="31">COUNTIF(D29:O29,"×")</f>
        <v>0</v>
      </c>
      <c r="U28" s="142"/>
      <c r="V28" s="144">
        <f t="shared" ref="V28" si="32">P28*3+R28</f>
        <v>7</v>
      </c>
      <c r="W28" s="144"/>
      <c r="X28" s="142">
        <v>5</v>
      </c>
      <c r="Y28" s="177"/>
    </row>
    <row r="29" spans="2:25" ht="13.5" customHeight="1" x14ac:dyDescent="0.2">
      <c r="B29" s="337"/>
      <c r="C29" s="338"/>
      <c r="D29" s="266" t="s">
        <v>430</v>
      </c>
      <c r="E29" s="181"/>
      <c r="F29" s="282" t="s">
        <v>357</v>
      </c>
      <c r="G29" s="146"/>
      <c r="H29" s="266" t="s">
        <v>23</v>
      </c>
      <c r="I29" s="181"/>
      <c r="J29" s="188"/>
      <c r="K29" s="188"/>
      <c r="L29" s="282" t="s">
        <v>24</v>
      </c>
      <c r="M29" s="146"/>
      <c r="N29" s="406" t="s">
        <v>357</v>
      </c>
      <c r="O29" s="186"/>
      <c r="P29" s="169"/>
      <c r="Q29" s="170"/>
      <c r="R29" s="191"/>
      <c r="S29" s="192"/>
      <c r="T29" s="142"/>
      <c r="U29" s="142"/>
      <c r="V29" s="144"/>
      <c r="W29" s="144"/>
      <c r="X29" s="142"/>
      <c r="Y29" s="177"/>
    </row>
    <row r="30" spans="2:25" ht="13.5" customHeight="1" x14ac:dyDescent="0.2">
      <c r="B30" s="321" t="s">
        <v>34</v>
      </c>
      <c r="C30" s="336"/>
      <c r="D30" s="159" t="s">
        <v>349</v>
      </c>
      <c r="E30" s="160"/>
      <c r="F30" s="159" t="s">
        <v>307</v>
      </c>
      <c r="G30" s="160"/>
      <c r="H30" s="159" t="s">
        <v>560</v>
      </c>
      <c r="I30" s="160"/>
      <c r="J30" s="163" t="s">
        <v>556</v>
      </c>
      <c r="K30" s="164"/>
      <c r="L30" s="187"/>
      <c r="M30" s="187"/>
      <c r="N30" s="412" t="s">
        <v>344</v>
      </c>
      <c r="O30" s="413"/>
      <c r="P30" s="169">
        <f t="shared" ref="P30" si="33">COUNTIF(D31:O31,"○")</f>
        <v>5</v>
      </c>
      <c r="Q30" s="170"/>
      <c r="R30" s="173">
        <f t="shared" ref="R30" si="34">COUNTIF(D31:O31,"●")</f>
        <v>0</v>
      </c>
      <c r="S30" s="174"/>
      <c r="T30" s="142">
        <f t="shared" ref="T30" si="35">COUNTIF(D31:O31,"×")</f>
        <v>0</v>
      </c>
      <c r="U30" s="142"/>
      <c r="V30" s="144">
        <f t="shared" ref="V30" si="36">P30*3+R30</f>
        <v>15</v>
      </c>
      <c r="W30" s="144"/>
      <c r="X30" s="142">
        <v>1</v>
      </c>
      <c r="Y30" s="177"/>
    </row>
    <row r="31" spans="2:25" ht="13.5" customHeight="1" x14ac:dyDescent="0.2">
      <c r="B31" s="337"/>
      <c r="C31" s="338"/>
      <c r="D31" s="266" t="s">
        <v>306</v>
      </c>
      <c r="E31" s="181"/>
      <c r="F31" s="266" t="s">
        <v>23</v>
      </c>
      <c r="G31" s="181"/>
      <c r="H31" s="266" t="s">
        <v>23</v>
      </c>
      <c r="I31" s="181"/>
      <c r="J31" s="266" t="s">
        <v>23</v>
      </c>
      <c r="K31" s="181"/>
      <c r="L31" s="188"/>
      <c r="M31" s="188"/>
      <c r="N31" s="406" t="s">
        <v>306</v>
      </c>
      <c r="O31" s="186"/>
      <c r="P31" s="169"/>
      <c r="Q31" s="170"/>
      <c r="R31" s="191"/>
      <c r="S31" s="192"/>
      <c r="T31" s="142"/>
      <c r="U31" s="142"/>
      <c r="V31" s="144"/>
      <c r="W31" s="144"/>
      <c r="X31" s="142"/>
      <c r="Y31" s="177"/>
    </row>
    <row r="32" spans="2:25" ht="13.5" customHeight="1" x14ac:dyDescent="0.2">
      <c r="B32" s="321" t="s">
        <v>147</v>
      </c>
      <c r="C32" s="336"/>
      <c r="D32" s="159" t="s">
        <v>637</v>
      </c>
      <c r="E32" s="160"/>
      <c r="F32" s="159" t="s">
        <v>628</v>
      </c>
      <c r="G32" s="160"/>
      <c r="H32" s="159" t="s">
        <v>468</v>
      </c>
      <c r="I32" s="160"/>
      <c r="J32" s="163" t="s">
        <v>365</v>
      </c>
      <c r="K32" s="164"/>
      <c r="L32" s="163" t="s">
        <v>343</v>
      </c>
      <c r="M32" s="164"/>
      <c r="N32" s="165"/>
      <c r="O32" s="166"/>
      <c r="P32" s="169">
        <f t="shared" ref="P32" si="37">COUNTIF(D33:O33,"○")</f>
        <v>2</v>
      </c>
      <c r="Q32" s="170"/>
      <c r="R32" s="173">
        <f t="shared" ref="R32" si="38">COUNTIF(D33:O33,"●")</f>
        <v>3</v>
      </c>
      <c r="S32" s="174"/>
      <c r="T32" s="142">
        <f t="shared" ref="T32" si="39">COUNTIF(D33:O33,"×")</f>
        <v>0</v>
      </c>
      <c r="U32" s="142"/>
      <c r="V32" s="144">
        <f t="shared" ref="V32" si="40">P32*3+R32</f>
        <v>9</v>
      </c>
      <c r="W32" s="144"/>
      <c r="X32" s="146">
        <v>4</v>
      </c>
      <c r="Y32" s="147"/>
    </row>
    <row r="33" spans="2:32" ht="13.5" customHeight="1" thickBot="1" x14ac:dyDescent="0.25">
      <c r="B33" s="323"/>
      <c r="C33" s="424"/>
      <c r="D33" s="401" t="s">
        <v>629</v>
      </c>
      <c r="E33" s="153"/>
      <c r="F33" s="401" t="s">
        <v>629</v>
      </c>
      <c r="G33" s="153"/>
      <c r="H33" s="401" t="s">
        <v>469</v>
      </c>
      <c r="I33" s="153"/>
      <c r="J33" s="411" t="s">
        <v>23</v>
      </c>
      <c r="K33" s="148"/>
      <c r="L33" s="411" t="s">
        <v>24</v>
      </c>
      <c r="M33" s="148"/>
      <c r="N33" s="167"/>
      <c r="O33" s="168"/>
      <c r="P33" s="171"/>
      <c r="Q33" s="172"/>
      <c r="R33" s="175"/>
      <c r="S33" s="176"/>
      <c r="T33" s="143"/>
      <c r="U33" s="143"/>
      <c r="V33" s="145"/>
      <c r="W33" s="145"/>
      <c r="X33" s="148"/>
      <c r="Y33" s="149"/>
    </row>
    <row r="34" spans="2:32" ht="14.25" customHeight="1" x14ac:dyDescent="0.2">
      <c r="B34" s="15"/>
      <c r="C34" s="15"/>
      <c r="D34" s="9"/>
      <c r="E34" s="10"/>
      <c r="F34" s="9"/>
      <c r="G34" s="10"/>
      <c r="H34" s="9"/>
      <c r="I34" s="10"/>
      <c r="J34" s="13"/>
      <c r="K34" s="12"/>
      <c r="L34" s="13"/>
      <c r="M34" s="12"/>
      <c r="N34" s="12"/>
      <c r="O34" s="12"/>
      <c r="P34" s="12"/>
      <c r="Q34" s="12"/>
      <c r="R34" s="12"/>
      <c r="S34" s="12"/>
      <c r="T34" s="12"/>
      <c r="U34" s="12"/>
      <c r="V34" s="8"/>
      <c r="W34" s="8"/>
      <c r="X34" s="12"/>
      <c r="Y34" s="12"/>
    </row>
    <row r="35" spans="2:32" ht="14.25" customHeight="1" thickBot="1" x14ac:dyDescent="0.25">
      <c r="B35" s="390" t="s">
        <v>33</v>
      </c>
      <c r="C35" s="390"/>
      <c r="D35" s="390"/>
      <c r="E35" s="390"/>
      <c r="F35" s="5"/>
      <c r="G35" s="5"/>
      <c r="H35" s="5"/>
      <c r="I35" s="5"/>
      <c r="J35" s="5"/>
      <c r="K35" s="5"/>
      <c r="L35" s="5"/>
      <c r="M35" s="5"/>
      <c r="P35" s="254" t="s">
        <v>23</v>
      </c>
      <c r="Q35" s="255"/>
      <c r="R35" s="254" t="s">
        <v>24</v>
      </c>
      <c r="S35" s="255"/>
      <c r="T35" s="254" t="s">
        <v>25</v>
      </c>
      <c r="U35" s="255"/>
    </row>
    <row r="36" spans="2:32" ht="13.5" customHeight="1" x14ac:dyDescent="0.2">
      <c r="B36" s="215"/>
      <c r="C36" s="216"/>
      <c r="D36" s="345" t="str">
        <f>B38</f>
        <v>大清水</v>
      </c>
      <c r="E36" s="345"/>
      <c r="F36" s="347" t="str">
        <f>B40</f>
        <v>知立</v>
      </c>
      <c r="G36" s="348"/>
      <c r="H36" s="347" t="str">
        <f>B42</f>
        <v>西尾</v>
      </c>
      <c r="I36" s="348"/>
      <c r="J36" s="347" t="str">
        <f>B44</f>
        <v>KBB</v>
      </c>
      <c r="K36" s="348"/>
      <c r="L36" s="347" t="str">
        <f>B46</f>
        <v>KBC高浜</v>
      </c>
      <c r="M36" s="348"/>
      <c r="N36" s="423" t="str">
        <f>B48</f>
        <v>安城</v>
      </c>
      <c r="O36" s="409"/>
      <c r="P36" s="203" t="s">
        <v>1</v>
      </c>
      <c r="Q36" s="204"/>
      <c r="R36" s="207" t="s">
        <v>2</v>
      </c>
      <c r="S36" s="207"/>
      <c r="T36" s="208" t="s">
        <v>155</v>
      </c>
      <c r="U36" s="208"/>
      <c r="V36" s="207" t="s">
        <v>3</v>
      </c>
      <c r="W36" s="207"/>
      <c r="X36" s="210" t="s">
        <v>61</v>
      </c>
      <c r="Y36" s="211"/>
      <c r="Z36" s="9"/>
      <c r="AA36" s="9"/>
      <c r="AB36" s="9"/>
    </row>
    <row r="37" spans="2:32" ht="13.5" customHeight="1" x14ac:dyDescent="0.2">
      <c r="B37" s="217"/>
      <c r="C37" s="218"/>
      <c r="D37" s="346"/>
      <c r="E37" s="346"/>
      <c r="F37" s="349"/>
      <c r="G37" s="328"/>
      <c r="H37" s="349"/>
      <c r="I37" s="328"/>
      <c r="J37" s="349"/>
      <c r="K37" s="328"/>
      <c r="L37" s="349"/>
      <c r="M37" s="328"/>
      <c r="N37" s="414"/>
      <c r="O37" s="410"/>
      <c r="P37" s="205"/>
      <c r="Q37" s="206"/>
      <c r="R37" s="146"/>
      <c r="S37" s="146"/>
      <c r="T37" s="209"/>
      <c r="U37" s="209"/>
      <c r="V37" s="146"/>
      <c r="W37" s="146"/>
      <c r="X37" s="146"/>
      <c r="Y37" s="147"/>
      <c r="Z37" s="9"/>
      <c r="AA37" s="9"/>
      <c r="AB37" s="9"/>
    </row>
    <row r="38" spans="2:32" ht="13.5" customHeight="1" x14ac:dyDescent="0.2">
      <c r="B38" s="321" t="s">
        <v>31</v>
      </c>
      <c r="C38" s="322"/>
      <c r="D38" s="195"/>
      <c r="E38" s="195"/>
      <c r="F38" s="344" t="s">
        <v>351</v>
      </c>
      <c r="G38" s="344"/>
      <c r="H38" s="343" t="s">
        <v>471</v>
      </c>
      <c r="I38" s="343"/>
      <c r="J38" s="341" t="s">
        <v>354</v>
      </c>
      <c r="K38" s="341"/>
      <c r="L38" s="334" t="s">
        <v>533</v>
      </c>
      <c r="M38" s="335"/>
      <c r="N38" s="417" t="s">
        <v>561</v>
      </c>
      <c r="O38" s="418"/>
      <c r="P38" s="169">
        <f>COUNTIF(D39:O39,"○")</f>
        <v>1</v>
      </c>
      <c r="Q38" s="170"/>
      <c r="R38" s="173">
        <f>COUNTIF(D39:O39,"●")</f>
        <v>4</v>
      </c>
      <c r="S38" s="174"/>
      <c r="T38" s="142">
        <f>COUNTIF(D39:O39,"×")</f>
        <v>0</v>
      </c>
      <c r="U38" s="142"/>
      <c r="V38" s="144">
        <f>P38*3+R38</f>
        <v>7</v>
      </c>
      <c r="W38" s="144"/>
      <c r="X38" s="142">
        <v>4</v>
      </c>
      <c r="Y38" s="177"/>
      <c r="Z38" s="52"/>
      <c r="AA38" s="52"/>
      <c r="AB38" s="52"/>
    </row>
    <row r="39" spans="2:32" ht="13.5" customHeight="1" x14ac:dyDescent="0.2">
      <c r="B39" s="327"/>
      <c r="C39" s="328"/>
      <c r="D39" s="196"/>
      <c r="E39" s="196"/>
      <c r="F39" s="266" t="s">
        <v>24</v>
      </c>
      <c r="G39" s="181"/>
      <c r="H39" s="266" t="s">
        <v>470</v>
      </c>
      <c r="I39" s="181"/>
      <c r="J39" s="266" t="s">
        <v>357</v>
      </c>
      <c r="K39" s="181"/>
      <c r="L39" s="266" t="s">
        <v>521</v>
      </c>
      <c r="M39" s="181"/>
      <c r="N39" s="266" t="s">
        <v>24</v>
      </c>
      <c r="O39" s="181"/>
      <c r="P39" s="169"/>
      <c r="Q39" s="170"/>
      <c r="R39" s="191"/>
      <c r="S39" s="192"/>
      <c r="T39" s="142"/>
      <c r="U39" s="142"/>
      <c r="V39" s="144"/>
      <c r="W39" s="144"/>
      <c r="X39" s="142"/>
      <c r="Y39" s="177"/>
      <c r="Z39" s="52"/>
      <c r="AA39" s="52"/>
      <c r="AB39" s="52"/>
    </row>
    <row r="40" spans="2:32" ht="13.5" customHeight="1" x14ac:dyDescent="0.2">
      <c r="B40" s="321" t="s">
        <v>40</v>
      </c>
      <c r="C40" s="336"/>
      <c r="D40" s="159" t="s">
        <v>352</v>
      </c>
      <c r="E40" s="160"/>
      <c r="F40" s="195"/>
      <c r="G40" s="195"/>
      <c r="H40" s="343" t="s">
        <v>600</v>
      </c>
      <c r="I40" s="343"/>
      <c r="J40" s="341" t="s">
        <v>358</v>
      </c>
      <c r="K40" s="341"/>
      <c r="L40" s="334" t="s">
        <v>545</v>
      </c>
      <c r="M40" s="335"/>
      <c r="N40" s="417" t="s">
        <v>475</v>
      </c>
      <c r="O40" s="418"/>
      <c r="P40" s="169">
        <f t="shared" ref="P40" si="41">COUNTIF(D41:O41,"○")</f>
        <v>5</v>
      </c>
      <c r="Q40" s="170"/>
      <c r="R40" s="173">
        <f t="shared" ref="R40" si="42">COUNTIF(D41:O41,"●")</f>
        <v>0</v>
      </c>
      <c r="S40" s="174"/>
      <c r="T40" s="142">
        <f t="shared" ref="T40" si="43">COUNTIF(D41:O41,"×")</f>
        <v>0</v>
      </c>
      <c r="U40" s="142"/>
      <c r="V40" s="144">
        <f t="shared" ref="V40" si="44">P40*3+R40</f>
        <v>15</v>
      </c>
      <c r="W40" s="144"/>
      <c r="X40" s="142">
        <v>1</v>
      </c>
      <c r="Y40" s="177"/>
    </row>
    <row r="41" spans="2:32" ht="13.5" customHeight="1" x14ac:dyDescent="0.2">
      <c r="B41" s="337"/>
      <c r="C41" s="338"/>
      <c r="D41" s="266" t="s">
        <v>306</v>
      </c>
      <c r="E41" s="181"/>
      <c r="F41" s="196"/>
      <c r="G41" s="196"/>
      <c r="H41" s="266" t="s">
        <v>23</v>
      </c>
      <c r="I41" s="181"/>
      <c r="J41" s="282" t="s">
        <v>23</v>
      </c>
      <c r="K41" s="146"/>
      <c r="L41" s="281" t="s">
        <v>23</v>
      </c>
      <c r="M41" s="206"/>
      <c r="N41" s="406" t="s">
        <v>23</v>
      </c>
      <c r="O41" s="186"/>
      <c r="P41" s="169"/>
      <c r="Q41" s="170"/>
      <c r="R41" s="191"/>
      <c r="S41" s="192"/>
      <c r="T41" s="142"/>
      <c r="U41" s="142"/>
      <c r="V41" s="144"/>
      <c r="W41" s="144"/>
      <c r="X41" s="142"/>
      <c r="Y41" s="177"/>
    </row>
    <row r="42" spans="2:32" ht="13.5" customHeight="1" x14ac:dyDescent="0.2">
      <c r="B42" s="321" t="s">
        <v>36</v>
      </c>
      <c r="C42" s="322"/>
      <c r="D42" s="268" t="s">
        <v>472</v>
      </c>
      <c r="E42" s="269"/>
      <c r="F42" s="268" t="s">
        <v>601</v>
      </c>
      <c r="G42" s="269"/>
      <c r="H42" s="195"/>
      <c r="I42" s="195"/>
      <c r="J42" s="342" t="s">
        <v>547</v>
      </c>
      <c r="K42" s="342"/>
      <c r="L42" s="419" t="s">
        <v>492</v>
      </c>
      <c r="M42" s="420"/>
      <c r="N42" s="412" t="s">
        <v>497</v>
      </c>
      <c r="O42" s="413"/>
      <c r="P42" s="169">
        <f t="shared" ref="P42" si="45">COUNTIF(D43:O43,"○")</f>
        <v>3</v>
      </c>
      <c r="Q42" s="170"/>
      <c r="R42" s="173">
        <f t="shared" ref="R42" si="46">COUNTIF(D43:O43,"●")</f>
        <v>2</v>
      </c>
      <c r="S42" s="174"/>
      <c r="T42" s="142">
        <f t="shared" ref="T42" si="47">COUNTIF(D43:O43,"×")</f>
        <v>0</v>
      </c>
      <c r="U42" s="142"/>
      <c r="V42" s="144">
        <f t="shared" ref="V42" si="48">P42*3+R42</f>
        <v>11</v>
      </c>
      <c r="W42" s="144"/>
      <c r="X42" s="142">
        <v>3</v>
      </c>
      <c r="Y42" s="177"/>
    </row>
    <row r="43" spans="2:32" ht="13.5" customHeight="1" x14ac:dyDescent="0.2">
      <c r="B43" s="327"/>
      <c r="C43" s="328"/>
      <c r="D43" s="266" t="s">
        <v>469</v>
      </c>
      <c r="E43" s="181"/>
      <c r="F43" s="282" t="s">
        <v>24</v>
      </c>
      <c r="G43" s="146"/>
      <c r="H43" s="196"/>
      <c r="I43" s="196"/>
      <c r="J43" s="421" t="s">
        <v>24</v>
      </c>
      <c r="K43" s="422"/>
      <c r="L43" s="281" t="s">
        <v>23</v>
      </c>
      <c r="M43" s="206"/>
      <c r="N43" s="406" t="s">
        <v>23</v>
      </c>
      <c r="O43" s="186"/>
      <c r="P43" s="169"/>
      <c r="Q43" s="170"/>
      <c r="R43" s="191"/>
      <c r="S43" s="192"/>
      <c r="T43" s="142"/>
      <c r="U43" s="142"/>
      <c r="V43" s="144"/>
      <c r="W43" s="144"/>
      <c r="X43" s="142"/>
      <c r="Y43" s="177"/>
    </row>
    <row r="44" spans="2:32" ht="13.5" customHeight="1" x14ac:dyDescent="0.2">
      <c r="B44" s="321" t="s">
        <v>22</v>
      </c>
      <c r="C44" s="336"/>
      <c r="D44" s="159" t="s">
        <v>353</v>
      </c>
      <c r="E44" s="160"/>
      <c r="F44" s="159" t="s">
        <v>359</v>
      </c>
      <c r="G44" s="160"/>
      <c r="H44" s="268" t="s">
        <v>548</v>
      </c>
      <c r="I44" s="269"/>
      <c r="J44" s="187"/>
      <c r="K44" s="187"/>
      <c r="L44" s="334" t="s">
        <v>473</v>
      </c>
      <c r="M44" s="335"/>
      <c r="N44" s="417" t="s">
        <v>475</v>
      </c>
      <c r="O44" s="418"/>
      <c r="P44" s="169">
        <f t="shared" ref="P44" si="49">COUNTIF(D45:O45,"○")</f>
        <v>4</v>
      </c>
      <c r="Q44" s="170"/>
      <c r="R44" s="173">
        <f t="shared" ref="R44" si="50">COUNTIF(D45:O45,"●")</f>
        <v>1</v>
      </c>
      <c r="S44" s="174"/>
      <c r="T44" s="142">
        <f t="shared" ref="T44" si="51">COUNTIF(D45:O45,"×")</f>
        <v>0</v>
      </c>
      <c r="U44" s="142"/>
      <c r="V44" s="144">
        <f t="shared" ref="V44" si="52">P44*3+R44</f>
        <v>13</v>
      </c>
      <c r="W44" s="144"/>
      <c r="X44" s="142">
        <v>2</v>
      </c>
      <c r="Y44" s="177"/>
    </row>
    <row r="45" spans="2:32" ht="13.5" customHeight="1" x14ac:dyDescent="0.2">
      <c r="B45" s="337"/>
      <c r="C45" s="338"/>
      <c r="D45" s="282" t="s">
        <v>23</v>
      </c>
      <c r="E45" s="146"/>
      <c r="F45" s="266" t="s">
        <v>24</v>
      </c>
      <c r="G45" s="181"/>
      <c r="H45" s="266" t="s">
        <v>23</v>
      </c>
      <c r="I45" s="181"/>
      <c r="J45" s="188"/>
      <c r="K45" s="188"/>
      <c r="L45" s="266" t="s">
        <v>469</v>
      </c>
      <c r="M45" s="181"/>
      <c r="N45" s="406" t="s">
        <v>469</v>
      </c>
      <c r="O45" s="186"/>
      <c r="P45" s="169"/>
      <c r="Q45" s="170"/>
      <c r="R45" s="191"/>
      <c r="S45" s="192"/>
      <c r="T45" s="142"/>
      <c r="U45" s="142"/>
      <c r="V45" s="144"/>
      <c r="W45" s="144"/>
      <c r="X45" s="142"/>
      <c r="Y45" s="177"/>
    </row>
    <row r="46" spans="2:32" ht="13.5" customHeight="1" x14ac:dyDescent="0.2">
      <c r="B46" s="321" t="s">
        <v>37</v>
      </c>
      <c r="C46" s="336"/>
      <c r="D46" s="159" t="s">
        <v>534</v>
      </c>
      <c r="E46" s="160"/>
      <c r="F46" s="159" t="s">
        <v>546</v>
      </c>
      <c r="G46" s="160"/>
      <c r="H46" s="159" t="s">
        <v>493</v>
      </c>
      <c r="I46" s="160"/>
      <c r="J46" s="163" t="s">
        <v>474</v>
      </c>
      <c r="K46" s="164"/>
      <c r="L46" s="262"/>
      <c r="M46" s="263"/>
      <c r="N46" s="412" t="s">
        <v>497</v>
      </c>
      <c r="O46" s="413"/>
      <c r="P46" s="169">
        <f t="shared" ref="P46" si="53">COUNTIF(D47:O47,"○")</f>
        <v>1</v>
      </c>
      <c r="Q46" s="170"/>
      <c r="R46" s="173">
        <f t="shared" ref="R46" si="54">COUNTIF(D47:O47,"●")</f>
        <v>4</v>
      </c>
      <c r="S46" s="174"/>
      <c r="T46" s="142">
        <f t="shared" ref="T46" si="55">COUNTIF(D47:O47,"×")</f>
        <v>0</v>
      </c>
      <c r="U46" s="142"/>
      <c r="V46" s="144">
        <f t="shared" ref="V46" si="56">P46*3+R46</f>
        <v>7</v>
      </c>
      <c r="W46" s="144"/>
      <c r="X46" s="142">
        <v>5</v>
      </c>
      <c r="Y46" s="177"/>
      <c r="AA46">
        <v>16</v>
      </c>
      <c r="AB46">
        <v>18</v>
      </c>
      <c r="AC46">
        <v>6</v>
      </c>
      <c r="AD46">
        <v>15</v>
      </c>
      <c r="AE46">
        <v>20</v>
      </c>
      <c r="AF46">
        <f>SUM(AA46:AE46)</f>
        <v>75</v>
      </c>
    </row>
    <row r="47" spans="2:32" ht="13.5" customHeight="1" x14ac:dyDescent="0.2">
      <c r="B47" s="327"/>
      <c r="C47" s="414"/>
      <c r="D47" s="415" t="s">
        <v>522</v>
      </c>
      <c r="E47" s="416"/>
      <c r="F47" s="415" t="s">
        <v>24</v>
      </c>
      <c r="G47" s="416"/>
      <c r="H47" s="415" t="s">
        <v>24</v>
      </c>
      <c r="I47" s="416"/>
      <c r="J47" s="267" t="s">
        <v>470</v>
      </c>
      <c r="K47" s="192"/>
      <c r="L47" s="293"/>
      <c r="M47" s="294"/>
      <c r="N47" s="406" t="s">
        <v>23</v>
      </c>
      <c r="O47" s="186"/>
      <c r="P47" s="169"/>
      <c r="Q47" s="170"/>
      <c r="R47" s="191"/>
      <c r="S47" s="192"/>
      <c r="T47" s="142"/>
      <c r="U47" s="142"/>
      <c r="V47" s="144"/>
      <c r="W47" s="144"/>
      <c r="X47" s="142"/>
      <c r="Y47" s="177"/>
      <c r="AA47">
        <v>22</v>
      </c>
      <c r="AB47">
        <v>62</v>
      </c>
      <c r="AC47">
        <v>42</v>
      </c>
      <c r="AD47">
        <v>45</v>
      </c>
      <c r="AE47">
        <v>0</v>
      </c>
      <c r="AF47">
        <f>SUM(AA47:AE47)</f>
        <v>171</v>
      </c>
    </row>
    <row r="48" spans="2:32" ht="13.5" customHeight="1" x14ac:dyDescent="0.2">
      <c r="B48" s="321" t="s">
        <v>26</v>
      </c>
      <c r="C48" s="322"/>
      <c r="D48" s="180" t="s">
        <v>562</v>
      </c>
      <c r="E48" s="181"/>
      <c r="F48" s="180" t="s">
        <v>476</v>
      </c>
      <c r="G48" s="181"/>
      <c r="H48" s="180" t="s">
        <v>498</v>
      </c>
      <c r="I48" s="181"/>
      <c r="J48" s="184" t="s">
        <v>476</v>
      </c>
      <c r="K48" s="146"/>
      <c r="L48" s="184" t="s">
        <v>498</v>
      </c>
      <c r="M48" s="146"/>
      <c r="N48" s="262"/>
      <c r="O48" s="290"/>
      <c r="P48" s="169">
        <f t="shared" ref="P48" si="57">COUNTIF(D49:O49,"○")</f>
        <v>1</v>
      </c>
      <c r="Q48" s="170"/>
      <c r="R48" s="173">
        <f t="shared" ref="R48" si="58">COUNTIF(D49:O49,"●")</f>
        <v>0</v>
      </c>
      <c r="S48" s="174"/>
      <c r="T48" s="142">
        <f t="shared" ref="T48" si="59">COUNTIF(D49:O49,"×")</f>
        <v>4</v>
      </c>
      <c r="U48" s="142"/>
      <c r="V48" s="144">
        <f t="shared" ref="V48" si="60">P48*3+R48</f>
        <v>3</v>
      </c>
      <c r="W48" s="144"/>
      <c r="X48" s="142">
        <v>6</v>
      </c>
      <c r="Y48" s="177"/>
      <c r="AF48">
        <f>AF46-AF47</f>
        <v>-96</v>
      </c>
    </row>
    <row r="49" spans="2:32" ht="13.5" customHeight="1" thickBot="1" x14ac:dyDescent="0.25">
      <c r="B49" s="323"/>
      <c r="C49" s="324"/>
      <c r="D49" s="411" t="s">
        <v>23</v>
      </c>
      <c r="E49" s="148"/>
      <c r="F49" s="401" t="s">
        <v>477</v>
      </c>
      <c r="G49" s="153"/>
      <c r="H49" s="401" t="s">
        <v>499</v>
      </c>
      <c r="I49" s="153"/>
      <c r="J49" s="411" t="s">
        <v>477</v>
      </c>
      <c r="K49" s="148"/>
      <c r="L49" s="411" t="s">
        <v>499</v>
      </c>
      <c r="M49" s="148"/>
      <c r="N49" s="264"/>
      <c r="O49" s="291"/>
      <c r="P49" s="171"/>
      <c r="Q49" s="172"/>
      <c r="R49" s="175"/>
      <c r="S49" s="176"/>
      <c r="T49" s="143"/>
      <c r="U49" s="143"/>
      <c r="V49" s="145"/>
      <c r="W49" s="145"/>
      <c r="X49" s="143"/>
      <c r="Y49" s="232"/>
    </row>
    <row r="50" spans="2:32" ht="14.25" customHeight="1" x14ac:dyDescent="0.2">
      <c r="B50" s="15"/>
      <c r="C50" s="15"/>
      <c r="D50" s="7"/>
      <c r="E50" s="10"/>
      <c r="F50" s="7"/>
      <c r="G50" s="10"/>
      <c r="H50" s="7"/>
      <c r="I50" s="10"/>
      <c r="J50" s="14"/>
      <c r="K50" s="12"/>
      <c r="L50" s="14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2:32" ht="14.25" customHeight="1" thickBot="1" x14ac:dyDescent="0.25">
      <c r="B51" s="390" t="s">
        <v>38</v>
      </c>
      <c r="C51" s="390"/>
      <c r="D51" s="390"/>
      <c r="E51" s="390"/>
      <c r="F51" s="5"/>
      <c r="G51" s="5"/>
      <c r="H51" s="5"/>
      <c r="I51" s="5"/>
      <c r="J51" s="5"/>
      <c r="K51" s="5"/>
      <c r="L51" s="5"/>
      <c r="M51" s="5"/>
      <c r="P51" s="254" t="s">
        <v>23</v>
      </c>
      <c r="Q51" s="255"/>
      <c r="R51" s="254" t="s">
        <v>24</v>
      </c>
      <c r="S51" s="255"/>
      <c r="T51" s="254" t="s">
        <v>25</v>
      </c>
      <c r="U51" s="255"/>
    </row>
    <row r="52" spans="2:32" ht="13.5" customHeight="1" x14ac:dyDescent="0.2">
      <c r="B52" s="215"/>
      <c r="C52" s="216"/>
      <c r="D52" s="345" t="str">
        <f>B54</f>
        <v>バブルズ</v>
      </c>
      <c r="E52" s="345"/>
      <c r="F52" s="347" t="str">
        <f>B56</f>
        <v>高嶺AN</v>
      </c>
      <c r="G52" s="348"/>
      <c r="H52" s="347" t="str">
        <f>B58</f>
        <v>碧南</v>
      </c>
      <c r="I52" s="348"/>
      <c r="J52" s="347" t="str">
        <f>B60</f>
        <v>二川</v>
      </c>
      <c r="K52" s="348"/>
      <c r="L52" s="347" t="str">
        <f>B62</f>
        <v>蒲郡</v>
      </c>
      <c r="M52" s="348"/>
      <c r="N52" s="347" t="str">
        <f>B64</f>
        <v>めだか</v>
      </c>
      <c r="O52" s="409"/>
      <c r="P52" s="203" t="s">
        <v>1</v>
      </c>
      <c r="Q52" s="204"/>
      <c r="R52" s="207" t="s">
        <v>2</v>
      </c>
      <c r="S52" s="207"/>
      <c r="T52" s="208" t="s">
        <v>155</v>
      </c>
      <c r="U52" s="208"/>
      <c r="V52" s="207" t="s">
        <v>3</v>
      </c>
      <c r="W52" s="207"/>
      <c r="X52" s="210" t="s">
        <v>61</v>
      </c>
      <c r="Y52" s="211"/>
    </row>
    <row r="53" spans="2:32" ht="13.5" customHeight="1" x14ac:dyDescent="0.2">
      <c r="B53" s="217"/>
      <c r="C53" s="218"/>
      <c r="D53" s="346"/>
      <c r="E53" s="346"/>
      <c r="F53" s="349"/>
      <c r="G53" s="328"/>
      <c r="H53" s="349"/>
      <c r="I53" s="328"/>
      <c r="J53" s="349"/>
      <c r="K53" s="328"/>
      <c r="L53" s="349"/>
      <c r="M53" s="328"/>
      <c r="N53" s="349"/>
      <c r="O53" s="410"/>
      <c r="P53" s="205"/>
      <c r="Q53" s="206"/>
      <c r="R53" s="146"/>
      <c r="S53" s="146"/>
      <c r="T53" s="209"/>
      <c r="U53" s="209"/>
      <c r="V53" s="146"/>
      <c r="W53" s="146"/>
      <c r="X53" s="146"/>
      <c r="Y53" s="147"/>
    </row>
    <row r="54" spans="2:32" ht="13.5" customHeight="1" x14ac:dyDescent="0.2">
      <c r="B54" s="321" t="s">
        <v>137</v>
      </c>
      <c r="C54" s="336"/>
      <c r="D54" s="195"/>
      <c r="E54" s="195"/>
      <c r="F54" s="344" t="s">
        <v>328</v>
      </c>
      <c r="G54" s="344"/>
      <c r="H54" s="343" t="s">
        <v>433</v>
      </c>
      <c r="I54" s="343"/>
      <c r="J54" s="343" t="s">
        <v>549</v>
      </c>
      <c r="K54" s="343"/>
      <c r="L54" s="343" t="s">
        <v>448</v>
      </c>
      <c r="M54" s="343"/>
      <c r="N54" s="344" t="s">
        <v>319</v>
      </c>
      <c r="O54" s="344"/>
      <c r="P54" s="169">
        <f>COUNTIF(D55:O55,"○")</f>
        <v>2</v>
      </c>
      <c r="Q54" s="170"/>
      <c r="R54" s="173">
        <f>COUNTIF(D55:O55,"●")</f>
        <v>3</v>
      </c>
      <c r="S54" s="174"/>
      <c r="T54" s="142">
        <f>COUNTIF(D55:O55,"×")</f>
        <v>0</v>
      </c>
      <c r="U54" s="142"/>
      <c r="V54" s="144">
        <f>P54*3+R54</f>
        <v>9</v>
      </c>
      <c r="W54" s="144"/>
      <c r="X54" s="142">
        <v>4</v>
      </c>
      <c r="Y54" s="177"/>
    </row>
    <row r="55" spans="2:32" ht="13.5" customHeight="1" x14ac:dyDescent="0.2">
      <c r="B55" s="337"/>
      <c r="C55" s="338"/>
      <c r="D55" s="196"/>
      <c r="E55" s="196"/>
      <c r="F55" s="266" t="s">
        <v>434</v>
      </c>
      <c r="G55" s="181"/>
      <c r="H55" s="282" t="s">
        <v>435</v>
      </c>
      <c r="I55" s="146"/>
      <c r="J55" s="267" t="s">
        <v>24</v>
      </c>
      <c r="K55" s="331"/>
      <c r="L55" s="267" t="s">
        <v>424</v>
      </c>
      <c r="M55" s="331"/>
      <c r="N55" s="406" t="s">
        <v>306</v>
      </c>
      <c r="O55" s="186"/>
      <c r="P55" s="169"/>
      <c r="Q55" s="170"/>
      <c r="R55" s="191"/>
      <c r="S55" s="192"/>
      <c r="T55" s="142"/>
      <c r="U55" s="142"/>
      <c r="V55" s="144"/>
      <c r="W55" s="144"/>
      <c r="X55" s="142"/>
      <c r="Y55" s="177"/>
    </row>
    <row r="56" spans="2:32" ht="13.5" customHeight="1" x14ac:dyDescent="0.2">
      <c r="B56" s="321" t="s">
        <v>148</v>
      </c>
      <c r="C56" s="336"/>
      <c r="D56" s="159" t="s">
        <v>327</v>
      </c>
      <c r="E56" s="160"/>
      <c r="F56" s="195"/>
      <c r="G56" s="195"/>
      <c r="H56" s="341" t="s">
        <v>322</v>
      </c>
      <c r="I56" s="341"/>
      <c r="J56" s="342" t="s">
        <v>305</v>
      </c>
      <c r="K56" s="342"/>
      <c r="L56" s="342" t="s">
        <v>587</v>
      </c>
      <c r="M56" s="342"/>
      <c r="N56" s="405" t="s">
        <v>396</v>
      </c>
      <c r="O56" s="405"/>
      <c r="P56" s="169">
        <f t="shared" ref="P56" si="61">COUNTIF(D57:O57,"○")</f>
        <v>5</v>
      </c>
      <c r="Q56" s="170"/>
      <c r="R56" s="173">
        <f t="shared" ref="R56" si="62">COUNTIF(D57:O57,"●")</f>
        <v>0</v>
      </c>
      <c r="S56" s="174"/>
      <c r="T56" s="142">
        <f t="shared" ref="T56" si="63">COUNTIF(D57:O57,"×")</f>
        <v>0</v>
      </c>
      <c r="U56" s="142"/>
      <c r="V56" s="144">
        <f t="shared" ref="V56" si="64">P56*3+R56</f>
        <v>15</v>
      </c>
      <c r="W56" s="144"/>
      <c r="X56" s="142">
        <v>1</v>
      </c>
      <c r="Y56" s="177"/>
    </row>
    <row r="57" spans="2:32" ht="13.5" customHeight="1" x14ac:dyDescent="0.2">
      <c r="B57" s="337"/>
      <c r="C57" s="338"/>
      <c r="D57" s="266" t="s">
        <v>306</v>
      </c>
      <c r="E57" s="181"/>
      <c r="F57" s="196"/>
      <c r="G57" s="196"/>
      <c r="H57" s="282" t="s">
        <v>306</v>
      </c>
      <c r="I57" s="146"/>
      <c r="J57" s="407" t="s">
        <v>23</v>
      </c>
      <c r="K57" s="408"/>
      <c r="L57" s="267" t="s">
        <v>23</v>
      </c>
      <c r="M57" s="331"/>
      <c r="N57" s="406" t="s">
        <v>23</v>
      </c>
      <c r="O57" s="186"/>
      <c r="P57" s="169"/>
      <c r="Q57" s="170"/>
      <c r="R57" s="191"/>
      <c r="S57" s="192"/>
      <c r="T57" s="142"/>
      <c r="U57" s="142"/>
      <c r="V57" s="144"/>
      <c r="W57" s="144"/>
      <c r="X57" s="142"/>
      <c r="Y57" s="177"/>
    </row>
    <row r="58" spans="2:32" ht="13.5" customHeight="1" x14ac:dyDescent="0.2">
      <c r="B58" s="321" t="s">
        <v>39</v>
      </c>
      <c r="C58" s="336"/>
      <c r="D58" s="159" t="s">
        <v>432</v>
      </c>
      <c r="E58" s="160"/>
      <c r="F58" s="159" t="s">
        <v>321</v>
      </c>
      <c r="G58" s="160"/>
      <c r="H58" s="187"/>
      <c r="I58" s="187"/>
      <c r="J58" s="339" t="s">
        <v>326</v>
      </c>
      <c r="K58" s="340"/>
      <c r="L58" s="334" t="s">
        <v>440</v>
      </c>
      <c r="M58" s="335"/>
      <c r="N58" s="334" t="s">
        <v>553</v>
      </c>
      <c r="O58" s="335"/>
      <c r="P58" s="169">
        <f>COUNTIF(D59:O59,"○")</f>
        <v>3</v>
      </c>
      <c r="Q58" s="170"/>
      <c r="R58" s="173">
        <f t="shared" ref="R58" si="65">COUNTIF(D59:O59,"●")</f>
        <v>2</v>
      </c>
      <c r="S58" s="174"/>
      <c r="T58" s="142">
        <f t="shared" ref="T58" si="66">COUNTIF(D59:O59,"×")</f>
        <v>0</v>
      </c>
      <c r="U58" s="142"/>
      <c r="V58" s="144">
        <f t="shared" ref="V58" si="67">P58*3+R58</f>
        <v>11</v>
      </c>
      <c r="W58" s="144"/>
      <c r="X58" s="142">
        <v>2</v>
      </c>
      <c r="Y58" s="177"/>
    </row>
    <row r="59" spans="2:32" ht="13.5" customHeight="1" x14ac:dyDescent="0.2">
      <c r="B59" s="337"/>
      <c r="C59" s="338"/>
      <c r="D59" s="267" t="s">
        <v>436</v>
      </c>
      <c r="E59" s="331"/>
      <c r="F59" s="266" t="s">
        <v>357</v>
      </c>
      <c r="G59" s="181"/>
      <c r="H59" s="188"/>
      <c r="I59" s="188"/>
      <c r="J59" s="267" t="s">
        <v>306</v>
      </c>
      <c r="K59" s="331"/>
      <c r="L59" s="267" t="s">
        <v>443</v>
      </c>
      <c r="M59" s="331"/>
      <c r="N59" s="267" t="s">
        <v>23</v>
      </c>
      <c r="O59" s="331"/>
      <c r="P59" s="169"/>
      <c r="Q59" s="170"/>
      <c r="R59" s="191"/>
      <c r="S59" s="192"/>
      <c r="T59" s="142"/>
      <c r="U59" s="142"/>
      <c r="V59" s="144"/>
      <c r="W59" s="144"/>
      <c r="X59" s="142"/>
      <c r="Y59" s="177"/>
    </row>
    <row r="60" spans="2:32" ht="13.5" customHeight="1" x14ac:dyDescent="0.2">
      <c r="B60" s="321" t="s">
        <v>35</v>
      </c>
      <c r="C60" s="322"/>
      <c r="D60" s="297" t="s">
        <v>550</v>
      </c>
      <c r="E60" s="325"/>
      <c r="F60" s="245" t="s">
        <v>304</v>
      </c>
      <c r="G60" s="246"/>
      <c r="H60" s="189" t="s">
        <v>325</v>
      </c>
      <c r="I60" s="326"/>
      <c r="J60" s="262"/>
      <c r="K60" s="263"/>
      <c r="L60" s="339" t="s">
        <v>318</v>
      </c>
      <c r="M60" s="340"/>
      <c r="N60" s="334" t="s">
        <v>384</v>
      </c>
      <c r="O60" s="335"/>
      <c r="P60" s="169">
        <f t="shared" ref="P60" si="68">COUNTIF(D61:O61,"○")</f>
        <v>3</v>
      </c>
      <c r="Q60" s="170"/>
      <c r="R60" s="173">
        <f t="shared" ref="R60" si="69">COUNTIF(D61:O61,"●")</f>
        <v>2</v>
      </c>
      <c r="S60" s="174"/>
      <c r="T60" s="142">
        <f t="shared" ref="T60" si="70">COUNTIF(D61:O61,"×")</f>
        <v>0</v>
      </c>
      <c r="U60" s="142"/>
      <c r="V60" s="144">
        <f t="shared" ref="V60" si="71">P60*3+R60</f>
        <v>11</v>
      </c>
      <c r="W60" s="144"/>
      <c r="X60" s="142">
        <v>3</v>
      </c>
      <c r="Y60" s="177"/>
    </row>
    <row r="61" spans="2:32" ht="13.5" customHeight="1" x14ac:dyDescent="0.2">
      <c r="B61" s="327"/>
      <c r="C61" s="328"/>
      <c r="D61" s="295" t="s">
        <v>23</v>
      </c>
      <c r="E61" s="329"/>
      <c r="F61" s="295" t="s">
        <v>24</v>
      </c>
      <c r="G61" s="329"/>
      <c r="H61" s="267" t="s">
        <v>357</v>
      </c>
      <c r="I61" s="330"/>
      <c r="J61" s="293"/>
      <c r="K61" s="294"/>
      <c r="L61" s="267" t="s">
        <v>442</v>
      </c>
      <c r="M61" s="331"/>
      <c r="N61" s="267" t="s">
        <v>23</v>
      </c>
      <c r="O61" s="331"/>
      <c r="P61" s="169"/>
      <c r="Q61" s="170"/>
      <c r="R61" s="191"/>
      <c r="S61" s="192"/>
      <c r="T61" s="142"/>
      <c r="U61" s="142"/>
      <c r="V61" s="144"/>
      <c r="W61" s="144"/>
      <c r="X61" s="142"/>
      <c r="Y61" s="177"/>
    </row>
    <row r="62" spans="2:32" ht="13.5" customHeight="1" x14ac:dyDescent="0.2">
      <c r="B62" s="321" t="s">
        <v>139</v>
      </c>
      <c r="C62" s="322"/>
      <c r="D62" s="297" t="s">
        <v>449</v>
      </c>
      <c r="E62" s="325"/>
      <c r="F62" s="245" t="s">
        <v>588</v>
      </c>
      <c r="G62" s="246"/>
      <c r="H62" s="189" t="s">
        <v>441</v>
      </c>
      <c r="I62" s="326"/>
      <c r="J62" s="189" t="s">
        <v>317</v>
      </c>
      <c r="K62" s="326"/>
      <c r="L62" s="262"/>
      <c r="M62" s="263"/>
      <c r="N62" s="339" t="s">
        <v>324</v>
      </c>
      <c r="O62" s="403"/>
      <c r="P62" s="169">
        <f>COUNTIF(D63:O63,"○")</f>
        <v>2</v>
      </c>
      <c r="Q62" s="170"/>
      <c r="R62" s="173">
        <f t="shared" ref="R62" si="72">COUNTIF(D63:O63,"●")</f>
        <v>3</v>
      </c>
      <c r="S62" s="174"/>
      <c r="T62" s="142">
        <f t="shared" ref="T62" si="73">COUNTIF(D63:O63,"×")</f>
        <v>0</v>
      </c>
      <c r="U62" s="142"/>
      <c r="V62" s="144">
        <f t="shared" ref="V62" si="74">P62*3+R62</f>
        <v>9</v>
      </c>
      <c r="W62" s="144"/>
      <c r="X62" s="142">
        <v>5</v>
      </c>
      <c r="Y62" s="177"/>
      <c r="AA62">
        <v>45</v>
      </c>
      <c r="AB62">
        <v>17</v>
      </c>
      <c r="AC62">
        <v>39</v>
      </c>
      <c r="AD62">
        <v>23</v>
      </c>
      <c r="AE62">
        <v>67</v>
      </c>
      <c r="AF62">
        <f>SUM(AA62:AE62)</f>
        <v>191</v>
      </c>
    </row>
    <row r="63" spans="2:32" ht="13.5" customHeight="1" x14ac:dyDescent="0.2">
      <c r="B63" s="327"/>
      <c r="C63" s="328"/>
      <c r="D63" s="295" t="s">
        <v>421</v>
      </c>
      <c r="E63" s="329"/>
      <c r="F63" s="295" t="s">
        <v>24</v>
      </c>
      <c r="G63" s="329"/>
      <c r="H63" s="267" t="s">
        <v>423</v>
      </c>
      <c r="I63" s="330"/>
      <c r="J63" s="267" t="s">
        <v>450</v>
      </c>
      <c r="K63" s="330"/>
      <c r="L63" s="293"/>
      <c r="M63" s="294"/>
      <c r="N63" s="267" t="s">
        <v>306</v>
      </c>
      <c r="O63" s="404"/>
      <c r="P63" s="169"/>
      <c r="Q63" s="170"/>
      <c r="R63" s="191"/>
      <c r="S63" s="192"/>
      <c r="T63" s="142"/>
      <c r="U63" s="142"/>
      <c r="V63" s="144"/>
      <c r="W63" s="144"/>
      <c r="X63" s="142"/>
      <c r="Y63" s="177"/>
      <c r="AA63">
        <v>51</v>
      </c>
      <c r="AB63">
        <v>62</v>
      </c>
      <c r="AC63">
        <v>37</v>
      </c>
      <c r="AD63">
        <v>39</v>
      </c>
      <c r="AE63">
        <v>16</v>
      </c>
      <c r="AF63">
        <f>SUM(AA63:AE63)</f>
        <v>205</v>
      </c>
    </row>
    <row r="64" spans="2:32" ht="13.5" customHeight="1" x14ac:dyDescent="0.2">
      <c r="B64" s="321" t="s">
        <v>138</v>
      </c>
      <c r="C64" s="322"/>
      <c r="D64" s="159" t="s">
        <v>320</v>
      </c>
      <c r="E64" s="160"/>
      <c r="F64" s="159" t="s">
        <v>397</v>
      </c>
      <c r="G64" s="160"/>
      <c r="H64" s="399" t="s">
        <v>554</v>
      </c>
      <c r="I64" s="400"/>
      <c r="J64" s="189" t="s">
        <v>385</v>
      </c>
      <c r="K64" s="326"/>
      <c r="L64" s="189" t="s">
        <v>323</v>
      </c>
      <c r="M64" s="326"/>
      <c r="N64" s="165"/>
      <c r="O64" s="166"/>
      <c r="P64" s="169">
        <f t="shared" ref="P64" si="75">COUNTIF(D65:O65,"○")</f>
        <v>0</v>
      </c>
      <c r="Q64" s="170"/>
      <c r="R64" s="173">
        <f t="shared" ref="R64" si="76">COUNTIF(D65:O65,"●")</f>
        <v>5</v>
      </c>
      <c r="S64" s="174"/>
      <c r="T64" s="142">
        <f t="shared" ref="T64" si="77">COUNTIF(D65:O65,"×")</f>
        <v>0</v>
      </c>
      <c r="U64" s="142"/>
      <c r="V64" s="144">
        <f t="shared" ref="V64" si="78">P64*3+R64</f>
        <v>5</v>
      </c>
      <c r="W64" s="144"/>
      <c r="X64" s="184">
        <v>6</v>
      </c>
      <c r="Y64" s="147"/>
      <c r="AF64">
        <f>AF62-AF63</f>
        <v>-14</v>
      </c>
    </row>
    <row r="65" spans="2:25" ht="13.5" customHeight="1" thickBot="1" x14ac:dyDescent="0.25">
      <c r="B65" s="323"/>
      <c r="C65" s="324"/>
      <c r="D65" s="401" t="s">
        <v>357</v>
      </c>
      <c r="E65" s="153"/>
      <c r="F65" s="401" t="s">
        <v>24</v>
      </c>
      <c r="G65" s="153"/>
      <c r="H65" s="289" t="s">
        <v>24</v>
      </c>
      <c r="I65" s="333"/>
      <c r="J65" s="289" t="s">
        <v>24</v>
      </c>
      <c r="K65" s="333"/>
      <c r="L65" s="289" t="s">
        <v>357</v>
      </c>
      <c r="M65" s="402"/>
      <c r="N65" s="167"/>
      <c r="O65" s="168"/>
      <c r="P65" s="171"/>
      <c r="Q65" s="172"/>
      <c r="R65" s="175"/>
      <c r="S65" s="176"/>
      <c r="T65" s="143"/>
      <c r="U65" s="143"/>
      <c r="V65" s="145"/>
      <c r="W65" s="145"/>
      <c r="X65" s="148"/>
      <c r="Y65" s="149"/>
    </row>
    <row r="66" spans="2:25" ht="14.25" customHeight="1" x14ac:dyDescent="0.2">
      <c r="B66" s="15"/>
      <c r="C66" s="15"/>
      <c r="D66" s="7"/>
      <c r="E66" s="10"/>
      <c r="F66" s="7"/>
      <c r="G66" s="10"/>
      <c r="H66" s="7"/>
      <c r="I66" s="10"/>
      <c r="J66" s="14"/>
      <c r="K66" s="12"/>
      <c r="L66" s="14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2:25" ht="14.25" customHeight="1" thickBot="1" x14ac:dyDescent="0.25">
      <c r="B67" s="350" t="s">
        <v>250</v>
      </c>
      <c r="C67" s="350"/>
      <c r="D67" s="350"/>
      <c r="E67" s="350"/>
      <c r="F67" s="350"/>
      <c r="G67" s="350"/>
      <c r="H67" s="350"/>
      <c r="I67" s="5"/>
      <c r="J67" s="5"/>
      <c r="K67" s="5"/>
      <c r="L67" s="5"/>
      <c r="M67" s="5"/>
      <c r="N67" s="254" t="s">
        <v>23</v>
      </c>
      <c r="O67" s="255"/>
      <c r="P67" s="254" t="s">
        <v>24</v>
      </c>
      <c r="Q67" s="255"/>
      <c r="R67" s="254" t="s">
        <v>25</v>
      </c>
      <c r="S67" s="255"/>
    </row>
    <row r="68" spans="2:25" ht="13.5" customHeight="1" x14ac:dyDescent="0.2">
      <c r="B68" s="215"/>
      <c r="C68" s="216"/>
      <c r="D68" s="345" t="str">
        <f>B70</f>
        <v>ドリーム</v>
      </c>
      <c r="E68" s="345"/>
      <c r="F68" s="347" t="str">
        <f>B72</f>
        <v>シーガルズ</v>
      </c>
      <c r="G68" s="348"/>
      <c r="H68" s="347" t="str">
        <f>B74</f>
        <v>PT</v>
      </c>
      <c r="I68" s="348"/>
      <c r="J68" s="347" t="str">
        <f>B76</f>
        <v>岡崎</v>
      </c>
      <c r="K68" s="348"/>
      <c r="L68" s="347" t="str">
        <f>B78</f>
        <v>足助</v>
      </c>
      <c r="M68" s="348"/>
      <c r="N68" s="203" t="s">
        <v>1</v>
      </c>
      <c r="O68" s="204"/>
      <c r="P68" s="207" t="s">
        <v>2</v>
      </c>
      <c r="Q68" s="207"/>
      <c r="R68" s="208" t="s">
        <v>155</v>
      </c>
      <c r="S68" s="208"/>
      <c r="T68" s="207" t="s">
        <v>3</v>
      </c>
      <c r="U68" s="207"/>
      <c r="V68" s="210" t="s">
        <v>61</v>
      </c>
      <c r="W68" s="211"/>
    </row>
    <row r="69" spans="2:25" ht="13.5" customHeight="1" x14ac:dyDescent="0.2">
      <c r="B69" s="217"/>
      <c r="C69" s="218"/>
      <c r="D69" s="346"/>
      <c r="E69" s="346"/>
      <c r="F69" s="349"/>
      <c r="G69" s="328"/>
      <c r="H69" s="349"/>
      <c r="I69" s="328"/>
      <c r="J69" s="349"/>
      <c r="K69" s="328"/>
      <c r="L69" s="349"/>
      <c r="M69" s="328"/>
      <c r="N69" s="205"/>
      <c r="O69" s="206"/>
      <c r="P69" s="146"/>
      <c r="Q69" s="146"/>
      <c r="R69" s="209"/>
      <c r="S69" s="209"/>
      <c r="T69" s="146"/>
      <c r="U69" s="146"/>
      <c r="V69" s="146"/>
      <c r="W69" s="147"/>
    </row>
    <row r="70" spans="2:25" ht="13.5" customHeight="1" x14ac:dyDescent="0.2">
      <c r="B70" s="321" t="s">
        <v>195</v>
      </c>
      <c r="C70" s="336"/>
      <c r="D70" s="195"/>
      <c r="E70" s="195"/>
      <c r="F70" s="343" t="s">
        <v>388</v>
      </c>
      <c r="G70" s="343"/>
      <c r="H70" s="344" t="s">
        <v>345</v>
      </c>
      <c r="I70" s="344"/>
      <c r="J70" s="343" t="s">
        <v>355</v>
      </c>
      <c r="K70" s="343"/>
      <c r="L70" s="343" t="s">
        <v>543</v>
      </c>
      <c r="M70" s="343"/>
      <c r="N70" s="169">
        <f>COUNTIF(D71:O71,"○")</f>
        <v>2</v>
      </c>
      <c r="O70" s="170"/>
      <c r="P70" s="173">
        <f>COUNTIF(D71:O71,"●")</f>
        <v>2</v>
      </c>
      <c r="Q70" s="174"/>
      <c r="R70" s="142">
        <f>COUNTIF(D71:O71,"×")</f>
        <v>0</v>
      </c>
      <c r="S70" s="142"/>
      <c r="T70" s="144">
        <f>N70*3+P70</f>
        <v>8</v>
      </c>
      <c r="U70" s="144"/>
      <c r="V70" s="142">
        <v>3</v>
      </c>
      <c r="W70" s="177"/>
    </row>
    <row r="71" spans="2:25" ht="13.5" customHeight="1" x14ac:dyDescent="0.2">
      <c r="B71" s="337"/>
      <c r="C71" s="338"/>
      <c r="D71" s="196"/>
      <c r="E71" s="196"/>
      <c r="F71" s="266" t="s">
        <v>23</v>
      </c>
      <c r="G71" s="181"/>
      <c r="H71" s="282" t="s">
        <v>357</v>
      </c>
      <c r="I71" s="146"/>
      <c r="J71" s="267" t="s">
        <v>23</v>
      </c>
      <c r="K71" s="331"/>
      <c r="L71" s="267" t="s">
        <v>24</v>
      </c>
      <c r="M71" s="331"/>
      <c r="N71" s="169"/>
      <c r="O71" s="170"/>
      <c r="P71" s="191"/>
      <c r="Q71" s="192"/>
      <c r="R71" s="142"/>
      <c r="S71" s="142"/>
      <c r="T71" s="144"/>
      <c r="U71" s="144"/>
      <c r="V71" s="142"/>
      <c r="W71" s="177"/>
    </row>
    <row r="72" spans="2:25" ht="13.5" customHeight="1" x14ac:dyDescent="0.2">
      <c r="B72" s="321" t="s">
        <v>76</v>
      </c>
      <c r="C72" s="336"/>
      <c r="D72" s="159" t="s">
        <v>389</v>
      </c>
      <c r="E72" s="160"/>
      <c r="F72" s="195"/>
      <c r="G72" s="195"/>
      <c r="H72" s="341" t="s">
        <v>504</v>
      </c>
      <c r="I72" s="341"/>
      <c r="J72" s="342" t="s">
        <v>355</v>
      </c>
      <c r="K72" s="342"/>
      <c r="L72" s="341" t="s">
        <v>494</v>
      </c>
      <c r="M72" s="341"/>
      <c r="N72" s="169">
        <f>COUNTIF(D73:O73,"○")</f>
        <v>1</v>
      </c>
      <c r="O72" s="170"/>
      <c r="P72" s="173">
        <f>COUNTIF(D73:O73,"●")</f>
        <v>3</v>
      </c>
      <c r="Q72" s="174"/>
      <c r="R72" s="142">
        <f>COUNTIF(D73:O73,"×")</f>
        <v>0</v>
      </c>
      <c r="S72" s="142"/>
      <c r="T72" s="144">
        <f>N72*3+P72</f>
        <v>6</v>
      </c>
      <c r="U72" s="144"/>
      <c r="V72" s="142">
        <v>4</v>
      </c>
      <c r="W72" s="177"/>
    </row>
    <row r="73" spans="2:25" ht="13.5" customHeight="1" x14ac:dyDescent="0.2">
      <c r="B73" s="337"/>
      <c r="C73" s="338"/>
      <c r="D73" s="266" t="s">
        <v>24</v>
      </c>
      <c r="E73" s="181"/>
      <c r="F73" s="196"/>
      <c r="G73" s="196"/>
      <c r="H73" s="282" t="s">
        <v>24</v>
      </c>
      <c r="I73" s="146"/>
      <c r="J73" s="267" t="s">
        <v>23</v>
      </c>
      <c r="K73" s="331"/>
      <c r="L73" s="267" t="s">
        <v>495</v>
      </c>
      <c r="M73" s="331"/>
      <c r="N73" s="169"/>
      <c r="O73" s="170"/>
      <c r="P73" s="191"/>
      <c r="Q73" s="192"/>
      <c r="R73" s="142"/>
      <c r="S73" s="142"/>
      <c r="T73" s="144"/>
      <c r="U73" s="144"/>
      <c r="V73" s="142"/>
      <c r="W73" s="177"/>
    </row>
    <row r="74" spans="2:25" ht="13.5" customHeight="1" x14ac:dyDescent="0.2">
      <c r="B74" s="321" t="s">
        <v>277</v>
      </c>
      <c r="C74" s="336"/>
      <c r="D74" s="159" t="s">
        <v>346</v>
      </c>
      <c r="E74" s="160"/>
      <c r="F74" s="159" t="s">
        <v>503</v>
      </c>
      <c r="G74" s="160"/>
      <c r="H74" s="187"/>
      <c r="I74" s="187"/>
      <c r="J74" s="339" t="s">
        <v>355</v>
      </c>
      <c r="K74" s="340"/>
      <c r="L74" s="339" t="s">
        <v>501</v>
      </c>
      <c r="M74" s="340"/>
      <c r="N74" s="169">
        <f>COUNTIF(D75:O75,"○")</f>
        <v>4</v>
      </c>
      <c r="O74" s="170"/>
      <c r="P74" s="173">
        <f>COUNTIF(D75:O75,"●")</f>
        <v>0</v>
      </c>
      <c r="Q74" s="174"/>
      <c r="R74" s="142">
        <f>COUNTIF(D75:O75,"×")</f>
        <v>0</v>
      </c>
      <c r="S74" s="142"/>
      <c r="T74" s="144">
        <f>N74*3+P74</f>
        <v>12</v>
      </c>
      <c r="U74" s="144"/>
      <c r="V74" s="142">
        <v>1</v>
      </c>
      <c r="W74" s="177"/>
    </row>
    <row r="75" spans="2:25" ht="13.5" customHeight="1" x14ac:dyDescent="0.2">
      <c r="B75" s="337"/>
      <c r="C75" s="338"/>
      <c r="D75" s="267" t="s">
        <v>306</v>
      </c>
      <c r="E75" s="331"/>
      <c r="F75" s="266" t="s">
        <v>23</v>
      </c>
      <c r="G75" s="181"/>
      <c r="H75" s="188"/>
      <c r="I75" s="188"/>
      <c r="J75" s="267" t="s">
        <v>306</v>
      </c>
      <c r="K75" s="331"/>
      <c r="L75" s="267" t="s">
        <v>502</v>
      </c>
      <c r="M75" s="331"/>
      <c r="N75" s="169"/>
      <c r="O75" s="170"/>
      <c r="P75" s="191"/>
      <c r="Q75" s="192"/>
      <c r="R75" s="142"/>
      <c r="S75" s="142"/>
      <c r="T75" s="144"/>
      <c r="U75" s="144"/>
      <c r="V75" s="142"/>
      <c r="W75" s="177"/>
    </row>
    <row r="76" spans="2:25" ht="13.5" customHeight="1" x14ac:dyDescent="0.2">
      <c r="B76" s="321" t="s">
        <v>83</v>
      </c>
      <c r="C76" s="322"/>
      <c r="D76" s="297" t="s">
        <v>356</v>
      </c>
      <c r="E76" s="325"/>
      <c r="F76" s="245" t="s">
        <v>356</v>
      </c>
      <c r="G76" s="246"/>
      <c r="H76" s="189" t="s">
        <v>356</v>
      </c>
      <c r="I76" s="326"/>
      <c r="J76" s="262"/>
      <c r="K76" s="263"/>
      <c r="L76" s="334" t="s">
        <v>356</v>
      </c>
      <c r="M76" s="335"/>
      <c r="N76" s="169">
        <f>COUNTIF(D77:O77,"○")</f>
        <v>0</v>
      </c>
      <c r="O76" s="170"/>
      <c r="P76" s="173">
        <f>COUNTIF(D77:O77,"●")</f>
        <v>0</v>
      </c>
      <c r="Q76" s="174"/>
      <c r="R76" s="142">
        <f>COUNTIF(D77:O77,"×")</f>
        <v>4</v>
      </c>
      <c r="S76" s="142"/>
      <c r="T76" s="144">
        <f>N76*3+P76</f>
        <v>0</v>
      </c>
      <c r="U76" s="144"/>
      <c r="V76" s="142">
        <v>5</v>
      </c>
      <c r="W76" s="177"/>
    </row>
    <row r="77" spans="2:25" ht="13.5" customHeight="1" x14ac:dyDescent="0.2">
      <c r="B77" s="327"/>
      <c r="C77" s="328"/>
      <c r="D77" s="295" t="s">
        <v>25</v>
      </c>
      <c r="E77" s="329"/>
      <c r="F77" s="295" t="s">
        <v>25</v>
      </c>
      <c r="G77" s="329"/>
      <c r="H77" s="267" t="s">
        <v>303</v>
      </c>
      <c r="I77" s="330"/>
      <c r="J77" s="293"/>
      <c r="K77" s="294"/>
      <c r="L77" s="267" t="s">
        <v>25</v>
      </c>
      <c r="M77" s="331"/>
      <c r="N77" s="169"/>
      <c r="O77" s="170"/>
      <c r="P77" s="191"/>
      <c r="Q77" s="192"/>
      <c r="R77" s="142"/>
      <c r="S77" s="142"/>
      <c r="T77" s="144"/>
      <c r="U77" s="144"/>
      <c r="V77" s="142"/>
      <c r="W77" s="177"/>
    </row>
    <row r="78" spans="2:25" ht="13.5" customHeight="1" x14ac:dyDescent="0.2">
      <c r="B78" s="321" t="s">
        <v>84</v>
      </c>
      <c r="C78" s="322"/>
      <c r="D78" s="297" t="s">
        <v>544</v>
      </c>
      <c r="E78" s="325"/>
      <c r="F78" s="245" t="s">
        <v>496</v>
      </c>
      <c r="G78" s="246"/>
      <c r="H78" s="189" t="s">
        <v>500</v>
      </c>
      <c r="I78" s="326"/>
      <c r="J78" s="189" t="s">
        <v>355</v>
      </c>
      <c r="K78" s="326"/>
      <c r="L78" s="262"/>
      <c r="M78" s="263"/>
      <c r="N78" s="169">
        <f>COUNTIF(D79:O79,"○")</f>
        <v>3</v>
      </c>
      <c r="O78" s="170"/>
      <c r="P78" s="173">
        <f>COUNTIF(D79:O79,"●")</f>
        <v>1</v>
      </c>
      <c r="Q78" s="174"/>
      <c r="R78" s="142">
        <f>COUNTIF(D79:O79,"×")</f>
        <v>0</v>
      </c>
      <c r="S78" s="142"/>
      <c r="T78" s="144">
        <f>N78*3+P78</f>
        <v>10</v>
      </c>
      <c r="U78" s="144"/>
      <c r="V78" s="142">
        <v>2</v>
      </c>
      <c r="W78" s="177"/>
    </row>
    <row r="79" spans="2:25" ht="13.5" customHeight="1" thickBot="1" x14ac:dyDescent="0.25">
      <c r="B79" s="323"/>
      <c r="C79" s="324"/>
      <c r="D79" s="287" t="s">
        <v>23</v>
      </c>
      <c r="E79" s="332"/>
      <c r="F79" s="287" t="s">
        <v>23</v>
      </c>
      <c r="G79" s="332"/>
      <c r="H79" s="289" t="s">
        <v>24</v>
      </c>
      <c r="I79" s="333"/>
      <c r="J79" s="289" t="s">
        <v>23</v>
      </c>
      <c r="K79" s="333"/>
      <c r="L79" s="264"/>
      <c r="M79" s="265"/>
      <c r="N79" s="171"/>
      <c r="O79" s="172"/>
      <c r="P79" s="175"/>
      <c r="Q79" s="176"/>
      <c r="R79" s="143"/>
      <c r="S79" s="143"/>
      <c r="T79" s="145"/>
      <c r="U79" s="145"/>
      <c r="V79" s="143"/>
      <c r="W79" s="232"/>
    </row>
    <row r="80" spans="2:25" ht="13.5" customHeight="1" x14ac:dyDescent="0.2">
      <c r="B80" s="15"/>
      <c r="C80" s="15"/>
      <c r="D80" s="9"/>
      <c r="E80" s="9"/>
      <c r="F80" s="9"/>
      <c r="G80" s="9"/>
      <c r="H80" s="13"/>
      <c r="I80" s="13"/>
      <c r="J80" s="13"/>
      <c r="K80" s="13"/>
      <c r="L80" s="12"/>
      <c r="M80" s="12"/>
      <c r="N80" s="12"/>
      <c r="O80" s="12"/>
      <c r="P80" s="12"/>
      <c r="Q80" s="12"/>
      <c r="R80" s="12"/>
      <c r="S80" s="12"/>
      <c r="T80" s="8"/>
      <c r="U80" s="8"/>
      <c r="V80" s="12"/>
      <c r="W80" s="12"/>
    </row>
    <row r="81" spans="2:28" ht="13.5" customHeight="1" x14ac:dyDescent="0.2">
      <c r="B81" s="15"/>
      <c r="C81" s="15"/>
      <c r="D81" s="9"/>
      <c r="E81" s="9"/>
      <c r="F81" s="9"/>
      <c r="G81" s="9"/>
      <c r="H81" s="13"/>
      <c r="I81" s="13"/>
      <c r="J81" s="13"/>
      <c r="K81" s="13"/>
      <c r="L81" s="12"/>
      <c r="M81" s="12"/>
      <c r="N81" s="12"/>
      <c r="O81" s="12"/>
      <c r="P81" s="12"/>
      <c r="Q81" s="12"/>
      <c r="R81" s="12"/>
      <c r="S81" s="12"/>
      <c r="T81" s="8"/>
      <c r="U81" s="8"/>
      <c r="V81" s="12"/>
      <c r="W81" s="12"/>
    </row>
    <row r="82" spans="2:28" ht="13.5" customHeight="1" x14ac:dyDescent="0.2">
      <c r="B82" s="15"/>
      <c r="C82" s="15"/>
      <c r="D82" s="9"/>
      <c r="E82" s="9"/>
      <c r="F82" s="9"/>
      <c r="G82" s="9"/>
      <c r="H82" s="13"/>
      <c r="I82" s="13"/>
      <c r="J82" s="13"/>
      <c r="K82" s="13"/>
      <c r="L82" s="12"/>
      <c r="M82" s="12"/>
      <c r="N82" s="12"/>
      <c r="O82" s="12"/>
      <c r="P82" s="12"/>
      <c r="Q82" s="12"/>
      <c r="R82" s="12"/>
      <c r="S82" s="12"/>
      <c r="T82" s="8"/>
      <c r="U82" s="8"/>
      <c r="V82" s="12"/>
      <c r="W82" s="12"/>
    </row>
    <row r="83" spans="2:28" ht="13.5" customHeight="1" x14ac:dyDescent="0.2">
      <c r="B83" s="15"/>
      <c r="C83" s="15"/>
      <c r="D83" s="9"/>
      <c r="E83" s="9"/>
      <c r="F83" s="9"/>
      <c r="G83" s="9"/>
      <c r="H83" s="13"/>
      <c r="I83" s="13"/>
      <c r="J83" s="13"/>
      <c r="K83" s="13"/>
      <c r="L83" s="12"/>
      <c r="M83" s="12"/>
      <c r="N83" s="12"/>
      <c r="O83" s="12"/>
      <c r="P83" s="12"/>
      <c r="Q83" s="12"/>
      <c r="R83" s="12"/>
      <c r="S83" s="12"/>
      <c r="T83" s="8"/>
      <c r="U83" s="8"/>
      <c r="V83" s="12"/>
      <c r="W83" s="12"/>
    </row>
    <row r="84" spans="2:28" ht="13.5" customHeight="1" x14ac:dyDescent="0.2">
      <c r="B84" s="313"/>
      <c r="C84" s="313"/>
      <c r="D84" s="313"/>
      <c r="E84" s="313"/>
      <c r="F84" s="313"/>
      <c r="G84" s="313"/>
      <c r="H84" s="13"/>
      <c r="I84" s="13"/>
      <c r="J84" s="13"/>
      <c r="K84" s="13"/>
      <c r="L84" s="12"/>
      <c r="M84" s="12"/>
      <c r="N84" s="12"/>
      <c r="O84" s="12"/>
      <c r="P84" s="12"/>
      <c r="Q84" s="12"/>
      <c r="R84" s="12"/>
      <c r="S84" s="12"/>
      <c r="T84" s="8"/>
      <c r="U84" s="8"/>
      <c r="V84" s="12"/>
      <c r="W84" s="12"/>
    </row>
    <row r="85" spans="2:28" ht="21.75" customHeight="1" x14ac:dyDescent="0.2">
      <c r="B85" s="11" t="s">
        <v>249</v>
      </c>
      <c r="C85" s="11"/>
      <c r="D85" s="11"/>
      <c r="E85" s="11"/>
      <c r="F85" s="2"/>
      <c r="G85" s="3"/>
      <c r="H85" s="3"/>
      <c r="I85" s="3"/>
      <c r="J85" s="320">
        <v>45620</v>
      </c>
      <c r="K85" s="320"/>
      <c r="L85" s="320"/>
      <c r="M85" s="3"/>
      <c r="N85" s="3"/>
      <c r="O85" s="3"/>
      <c r="P85" s="3"/>
      <c r="Q85" s="3"/>
      <c r="R85" s="3"/>
      <c r="S85" s="3"/>
      <c r="T85" s="3"/>
      <c r="U85" s="3"/>
      <c r="V85" s="3"/>
      <c r="W85" s="12"/>
    </row>
    <row r="86" spans="2:28" ht="21.75" customHeight="1" x14ac:dyDescent="0.2">
      <c r="B86" s="314"/>
      <c r="C86" s="315"/>
      <c r="D86" s="315"/>
      <c r="E86" s="315"/>
      <c r="F86" s="316" t="s">
        <v>4</v>
      </c>
      <c r="G86" s="317"/>
      <c r="H86" s="120" t="s">
        <v>104</v>
      </c>
      <c r="I86" s="116"/>
      <c r="J86" s="116"/>
      <c r="K86" s="116"/>
      <c r="L86" s="117"/>
      <c r="M86" s="120"/>
      <c r="N86" s="116"/>
      <c r="O86" s="116"/>
      <c r="P86" s="116"/>
      <c r="Q86" s="117"/>
      <c r="R86" s="120" t="s">
        <v>104</v>
      </c>
      <c r="S86" s="116"/>
      <c r="T86" s="116"/>
      <c r="U86" s="116"/>
      <c r="V86" s="117"/>
      <c r="W86" s="12"/>
    </row>
    <row r="87" spans="2:28" ht="21.75" customHeight="1" x14ac:dyDescent="0.2">
      <c r="B87" s="119" t="s">
        <v>235</v>
      </c>
      <c r="C87" s="116"/>
      <c r="D87" s="116"/>
      <c r="E87" s="117"/>
      <c r="F87" s="305">
        <v>82</v>
      </c>
      <c r="G87" s="306"/>
      <c r="H87" s="307" t="s">
        <v>83</v>
      </c>
      <c r="I87" s="308"/>
      <c r="J87" s="308"/>
      <c r="K87" s="308"/>
      <c r="L87" s="306"/>
      <c r="M87" s="120">
        <v>0</v>
      </c>
      <c r="N87" s="117"/>
      <c r="O87" s="4" t="s">
        <v>0</v>
      </c>
      <c r="P87" s="309">
        <v>20</v>
      </c>
      <c r="Q87" s="310"/>
      <c r="R87" s="307" t="s">
        <v>37</v>
      </c>
      <c r="S87" s="318"/>
      <c r="T87" s="318"/>
      <c r="U87" s="318"/>
      <c r="V87" s="319"/>
      <c r="W87" s="12"/>
      <c r="Z87" s="90"/>
      <c r="AA87" s="90"/>
      <c r="AB87" s="90"/>
    </row>
    <row r="88" spans="2:28" ht="21.75" customHeight="1" x14ac:dyDescent="0.2">
      <c r="B88" s="119" t="s">
        <v>237</v>
      </c>
      <c r="C88" s="116"/>
      <c r="D88" s="116"/>
      <c r="E88" s="117"/>
      <c r="F88" s="305">
        <v>83</v>
      </c>
      <c r="G88" s="306"/>
      <c r="H88" s="307" t="s">
        <v>76</v>
      </c>
      <c r="I88" s="308"/>
      <c r="J88" s="308"/>
      <c r="K88" s="308"/>
      <c r="L88" s="306"/>
      <c r="M88" s="120">
        <v>14</v>
      </c>
      <c r="N88" s="117"/>
      <c r="O88" s="4" t="s">
        <v>0</v>
      </c>
      <c r="P88" s="309">
        <v>62</v>
      </c>
      <c r="Q88" s="310"/>
      <c r="R88" s="307" t="s">
        <v>137</v>
      </c>
      <c r="S88" s="308"/>
      <c r="T88" s="308"/>
      <c r="U88" s="308"/>
      <c r="V88" s="306"/>
      <c r="W88" s="12"/>
      <c r="Z88" s="90"/>
      <c r="AA88" s="90"/>
      <c r="AB88" s="90"/>
    </row>
    <row r="89" spans="2:28" ht="21.75" customHeight="1" x14ac:dyDescent="0.2">
      <c r="B89" s="119" t="s">
        <v>238</v>
      </c>
      <c r="C89" s="116"/>
      <c r="D89" s="116"/>
      <c r="E89" s="117"/>
      <c r="F89" s="305">
        <v>84</v>
      </c>
      <c r="G89" s="306"/>
      <c r="H89" s="307" t="s">
        <v>139</v>
      </c>
      <c r="I89" s="308"/>
      <c r="J89" s="308"/>
      <c r="K89" s="308"/>
      <c r="L89" s="306"/>
      <c r="M89" s="120">
        <v>35</v>
      </c>
      <c r="N89" s="117"/>
      <c r="O89" s="4" t="s">
        <v>0</v>
      </c>
      <c r="P89" s="309">
        <v>24</v>
      </c>
      <c r="Q89" s="310"/>
      <c r="R89" s="307" t="s">
        <v>31</v>
      </c>
      <c r="S89" s="308"/>
      <c r="T89" s="308"/>
      <c r="U89" s="308"/>
      <c r="V89" s="306"/>
      <c r="W89" s="12"/>
      <c r="Z89" s="90"/>
      <c r="AA89" s="90"/>
      <c r="AB89" s="90"/>
    </row>
    <row r="90" spans="2:28" ht="21.75" customHeight="1" x14ac:dyDescent="0.2">
      <c r="B90" s="119" t="s">
        <v>239</v>
      </c>
      <c r="C90" s="116"/>
      <c r="D90" s="116"/>
      <c r="E90" s="117"/>
      <c r="F90" s="305">
        <v>85</v>
      </c>
      <c r="G90" s="306"/>
      <c r="H90" s="307" t="s">
        <v>84</v>
      </c>
      <c r="I90" s="308"/>
      <c r="J90" s="308"/>
      <c r="K90" s="308"/>
      <c r="L90" s="306"/>
      <c r="M90" s="120">
        <v>20</v>
      </c>
      <c r="N90" s="117"/>
      <c r="O90" s="4" t="s">
        <v>0</v>
      </c>
      <c r="P90" s="309">
        <v>75</v>
      </c>
      <c r="Q90" s="310"/>
      <c r="R90" s="307" t="s">
        <v>35</v>
      </c>
      <c r="S90" s="311"/>
      <c r="T90" s="311"/>
      <c r="U90" s="311"/>
      <c r="V90" s="312"/>
      <c r="W90" s="12"/>
      <c r="Z90" s="90"/>
      <c r="AA90" s="90"/>
      <c r="AB90" s="90"/>
    </row>
    <row r="91" spans="2:28" ht="21.75" customHeight="1" x14ac:dyDescent="0.2">
      <c r="B91" s="12"/>
      <c r="E91" s="90"/>
      <c r="F91" s="90"/>
      <c r="G91" s="90"/>
    </row>
    <row r="92" spans="2:28" ht="13.5" customHeight="1" x14ac:dyDescent="0.2">
      <c r="B92" s="15"/>
      <c r="C92" s="15"/>
      <c r="D92" s="9"/>
      <c r="E92" s="9"/>
      <c r="F92" s="9"/>
      <c r="G92" s="9"/>
      <c r="H92" s="13"/>
      <c r="I92" s="13"/>
      <c r="J92" s="13"/>
      <c r="K92" s="13"/>
      <c r="L92" s="12"/>
      <c r="M92" s="12"/>
      <c r="N92" s="12"/>
      <c r="O92" s="12"/>
      <c r="P92" s="12"/>
      <c r="Q92" s="12"/>
      <c r="R92" s="12"/>
      <c r="S92" s="12"/>
      <c r="T92" s="8"/>
      <c r="U92" s="8"/>
      <c r="V92" s="12"/>
      <c r="W92" s="12"/>
    </row>
    <row r="93" spans="2:28" ht="21.75" customHeight="1" x14ac:dyDescent="0.2">
      <c r="B93" s="11" t="s">
        <v>236</v>
      </c>
      <c r="C93" s="11"/>
      <c r="D93" s="11"/>
      <c r="E93" s="11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12"/>
    </row>
    <row r="94" spans="2:28" ht="21.75" customHeight="1" x14ac:dyDescent="0.2">
      <c r="B94" s="11" t="s">
        <v>240</v>
      </c>
      <c r="C94" s="11"/>
      <c r="D94" s="11"/>
      <c r="E94" s="11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12"/>
    </row>
    <row r="95" spans="2:28" ht="21.75" customHeight="1" x14ac:dyDescent="0.2">
      <c r="B95" s="11" t="s">
        <v>241</v>
      </c>
      <c r="C95" s="11"/>
      <c r="D95" s="11"/>
      <c r="E95" s="11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12"/>
    </row>
    <row r="96" spans="2:28" ht="21.75" customHeight="1" x14ac:dyDescent="0.2">
      <c r="B96" s="11"/>
      <c r="C96" s="11"/>
      <c r="D96" s="11"/>
      <c r="E96" s="11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12"/>
    </row>
    <row r="97" spans="2:28" ht="14.25" customHeight="1" x14ac:dyDescent="0.2">
      <c r="B97" s="15"/>
      <c r="C97" s="15"/>
      <c r="D97" s="7"/>
      <c r="E97" s="10"/>
      <c r="F97" s="7"/>
      <c r="G97" s="5"/>
      <c r="H97" s="7"/>
      <c r="I97" s="10"/>
      <c r="J97" s="14"/>
      <c r="K97" s="12"/>
      <c r="L97" s="14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2:28" ht="14.25" customHeight="1" thickBot="1" x14ac:dyDescent="0.25">
      <c r="B98" s="350" t="s">
        <v>65</v>
      </c>
      <c r="C98" s="390"/>
      <c r="D98" s="390"/>
      <c r="E98" s="390"/>
      <c r="F98" s="5"/>
      <c r="G98" s="397">
        <v>45613</v>
      </c>
      <c r="H98" s="398"/>
      <c r="I98" s="398"/>
      <c r="J98" s="398"/>
      <c r="K98" s="5"/>
      <c r="L98" s="254" t="s">
        <v>23</v>
      </c>
      <c r="M98" s="255"/>
      <c r="N98" s="254" t="s">
        <v>24</v>
      </c>
      <c r="O98" s="255"/>
      <c r="P98" s="254" t="s">
        <v>25</v>
      </c>
      <c r="Q98" s="255"/>
    </row>
    <row r="99" spans="2:28" ht="13.5" customHeight="1" x14ac:dyDescent="0.2">
      <c r="B99" s="391"/>
      <c r="C99" s="392"/>
      <c r="D99" s="347" t="str">
        <f>B101</f>
        <v>A１位</v>
      </c>
      <c r="E99" s="348"/>
      <c r="F99" s="347" t="str">
        <f>B103</f>
        <v>A2位</v>
      </c>
      <c r="G99" s="348"/>
      <c r="H99" s="347" t="str">
        <f>B105</f>
        <v>B1位</v>
      </c>
      <c r="I99" s="348"/>
      <c r="J99" s="395" t="str">
        <f>B107</f>
        <v>B2位</v>
      </c>
      <c r="K99" s="396"/>
      <c r="L99" s="252" t="s">
        <v>58</v>
      </c>
      <c r="M99" s="204"/>
      <c r="N99" s="207" t="s">
        <v>59</v>
      </c>
      <c r="O99" s="207"/>
      <c r="P99" s="208" t="s">
        <v>133</v>
      </c>
      <c r="Q99" s="208"/>
      <c r="R99" s="207" t="s">
        <v>60</v>
      </c>
      <c r="S99" s="207"/>
      <c r="T99" s="210" t="s">
        <v>61</v>
      </c>
      <c r="U99" s="211"/>
    </row>
    <row r="100" spans="2:28" ht="13.5" customHeight="1" x14ac:dyDescent="0.2">
      <c r="B100" s="393"/>
      <c r="C100" s="394"/>
      <c r="D100" s="349" t="str">
        <f>B102</f>
        <v>知立</v>
      </c>
      <c r="E100" s="328"/>
      <c r="F100" s="349" t="str">
        <f>B104</f>
        <v>KBB</v>
      </c>
      <c r="G100" s="328"/>
      <c r="H100" s="349" t="str">
        <f>B106</f>
        <v>高嶺AN</v>
      </c>
      <c r="I100" s="328"/>
      <c r="J100" s="388" t="str">
        <f>B108</f>
        <v>碧南</v>
      </c>
      <c r="K100" s="389"/>
      <c r="L100" s="253"/>
      <c r="M100" s="192"/>
      <c r="N100" s="146"/>
      <c r="O100" s="146"/>
      <c r="P100" s="209"/>
      <c r="Q100" s="209"/>
      <c r="R100" s="146"/>
      <c r="S100" s="146"/>
      <c r="T100" s="146"/>
      <c r="U100" s="147"/>
    </row>
    <row r="101" spans="2:28" ht="13.5" customHeight="1" x14ac:dyDescent="0.2">
      <c r="B101" s="321" t="s">
        <v>66</v>
      </c>
      <c r="C101" s="322"/>
      <c r="D101" s="228"/>
      <c r="E101" s="229"/>
      <c r="F101" s="386" t="s">
        <v>673</v>
      </c>
      <c r="G101" s="386"/>
      <c r="H101" s="381" t="s">
        <v>726</v>
      </c>
      <c r="I101" s="381"/>
      <c r="J101" s="387" t="s">
        <v>708</v>
      </c>
      <c r="K101" s="387"/>
      <c r="L101" s="169">
        <f>COUNTIF(D102:K102,"○")</f>
        <v>2</v>
      </c>
      <c r="M101" s="170"/>
      <c r="N101" s="173">
        <f>COUNTIF(D102:K102,"●")</f>
        <v>1</v>
      </c>
      <c r="O101" s="174"/>
      <c r="P101" s="142">
        <f>COUNTIF(D102:K102,"×")</f>
        <v>0</v>
      </c>
      <c r="Q101" s="142"/>
      <c r="R101" s="144">
        <f>L101*3+N101</f>
        <v>7</v>
      </c>
      <c r="S101" s="144"/>
      <c r="T101" s="142">
        <v>2</v>
      </c>
      <c r="U101" s="177"/>
      <c r="W101" s="1"/>
      <c r="X101" s="1"/>
      <c r="Y101" s="1"/>
    </row>
    <row r="102" spans="2:28" ht="13.5" customHeight="1" x14ac:dyDescent="0.2">
      <c r="B102" s="327" t="s">
        <v>602</v>
      </c>
      <c r="C102" s="328"/>
      <c r="D102" s="236"/>
      <c r="E102" s="237"/>
      <c r="F102" s="384" t="s">
        <v>666</v>
      </c>
      <c r="G102" s="385"/>
      <c r="H102" s="266" t="s">
        <v>705</v>
      </c>
      <c r="I102" s="181"/>
      <c r="J102" s="282" t="s">
        <v>703</v>
      </c>
      <c r="K102" s="146"/>
      <c r="L102" s="169"/>
      <c r="M102" s="170"/>
      <c r="N102" s="191"/>
      <c r="O102" s="192"/>
      <c r="P102" s="142"/>
      <c r="Q102" s="142"/>
      <c r="R102" s="144"/>
      <c r="S102" s="144"/>
      <c r="T102" s="142"/>
      <c r="U102" s="177"/>
      <c r="W102" s="1"/>
      <c r="X102" s="1"/>
      <c r="Y102" s="1"/>
      <c r="Z102" s="1"/>
      <c r="AA102" s="1"/>
      <c r="AB102" s="1"/>
    </row>
    <row r="103" spans="2:28" ht="13.5" customHeight="1" x14ac:dyDescent="0.2">
      <c r="B103" s="321" t="s">
        <v>67</v>
      </c>
      <c r="C103" s="322"/>
      <c r="D103" s="376" t="s">
        <v>674</v>
      </c>
      <c r="E103" s="377"/>
      <c r="F103" s="378"/>
      <c r="G103" s="379"/>
      <c r="H103" s="381" t="s">
        <v>710</v>
      </c>
      <c r="I103" s="381"/>
      <c r="J103" s="382" t="s">
        <v>728</v>
      </c>
      <c r="K103" s="383"/>
      <c r="L103" s="169">
        <f t="shared" ref="L103" si="79">COUNTIF(D104:K104,"○")</f>
        <v>0</v>
      </c>
      <c r="M103" s="170"/>
      <c r="N103" s="173">
        <f t="shared" ref="N103" si="80">COUNTIF(D104:K104,"●")</f>
        <v>3</v>
      </c>
      <c r="O103" s="174"/>
      <c r="P103" s="142">
        <f t="shared" ref="P103" si="81">COUNTIF(D104:K104,"×")</f>
        <v>0</v>
      </c>
      <c r="Q103" s="142"/>
      <c r="R103" s="144">
        <f t="shared" ref="R103" si="82">L103*3+N103</f>
        <v>3</v>
      </c>
      <c r="S103" s="144"/>
      <c r="T103" s="142">
        <v>4</v>
      </c>
      <c r="U103" s="177"/>
      <c r="W103" s="1"/>
      <c r="X103" s="1"/>
      <c r="Y103" s="1"/>
    </row>
    <row r="104" spans="2:28" ht="13.5" customHeight="1" x14ac:dyDescent="0.2">
      <c r="B104" s="327" t="s">
        <v>603</v>
      </c>
      <c r="C104" s="328"/>
      <c r="D104" s="372" t="s">
        <v>668</v>
      </c>
      <c r="E104" s="373"/>
      <c r="F104" s="380"/>
      <c r="G104" s="237"/>
      <c r="H104" s="266" t="s">
        <v>705</v>
      </c>
      <c r="I104" s="181"/>
      <c r="J104" s="374" t="s">
        <v>705</v>
      </c>
      <c r="K104" s="375"/>
      <c r="L104" s="169"/>
      <c r="M104" s="170"/>
      <c r="N104" s="191"/>
      <c r="O104" s="192"/>
      <c r="P104" s="142"/>
      <c r="Q104" s="142"/>
      <c r="R104" s="144"/>
      <c r="S104" s="144"/>
      <c r="T104" s="142"/>
      <c r="U104" s="177"/>
    </row>
    <row r="105" spans="2:28" ht="13.5" customHeight="1" x14ac:dyDescent="0.2">
      <c r="B105" s="321" t="s">
        <v>68</v>
      </c>
      <c r="C105" s="322"/>
      <c r="D105" s="369" t="s">
        <v>727</v>
      </c>
      <c r="E105" s="370"/>
      <c r="F105" s="227" t="s">
        <v>711</v>
      </c>
      <c r="G105" s="158"/>
      <c r="H105" s="228"/>
      <c r="I105" s="229"/>
      <c r="J105" s="371" t="s">
        <v>675</v>
      </c>
      <c r="K105" s="371"/>
      <c r="L105" s="169">
        <f t="shared" ref="L105" si="83">COUNTIF(D106:K106,"○")</f>
        <v>3</v>
      </c>
      <c r="M105" s="170"/>
      <c r="N105" s="173">
        <f t="shared" ref="N105" si="84">COUNTIF(D106:K106,"●")</f>
        <v>0</v>
      </c>
      <c r="O105" s="174"/>
      <c r="P105" s="142">
        <f t="shared" ref="P105" si="85">COUNTIF(D106:K106,"×")</f>
        <v>0</v>
      </c>
      <c r="Q105" s="142"/>
      <c r="R105" s="144">
        <f t="shared" ref="R105" si="86">L105*3+N105</f>
        <v>9</v>
      </c>
      <c r="S105" s="144"/>
      <c r="T105" s="142">
        <v>1</v>
      </c>
      <c r="U105" s="177"/>
    </row>
    <row r="106" spans="2:28" ht="13.5" customHeight="1" x14ac:dyDescent="0.2">
      <c r="B106" s="327" t="s">
        <v>604</v>
      </c>
      <c r="C106" s="328"/>
      <c r="D106" s="212" t="s">
        <v>703</v>
      </c>
      <c r="E106" s="179"/>
      <c r="F106" s="212" t="s">
        <v>703</v>
      </c>
      <c r="G106" s="179"/>
      <c r="H106" s="236"/>
      <c r="I106" s="237"/>
      <c r="J106" s="367" t="s">
        <v>666</v>
      </c>
      <c r="K106" s="368"/>
      <c r="L106" s="169"/>
      <c r="M106" s="170"/>
      <c r="N106" s="191"/>
      <c r="O106" s="192"/>
      <c r="P106" s="142"/>
      <c r="Q106" s="142"/>
      <c r="R106" s="144"/>
      <c r="S106" s="144"/>
      <c r="T106" s="142"/>
      <c r="U106" s="177"/>
    </row>
    <row r="107" spans="2:28" ht="13.5" customHeight="1" x14ac:dyDescent="0.2">
      <c r="B107" s="321" t="s">
        <v>69</v>
      </c>
      <c r="C107" s="322"/>
      <c r="D107" s="360" t="s">
        <v>709</v>
      </c>
      <c r="E107" s="361"/>
      <c r="F107" s="360" t="s">
        <v>729</v>
      </c>
      <c r="G107" s="361"/>
      <c r="H107" s="362" t="s">
        <v>676</v>
      </c>
      <c r="I107" s="363"/>
      <c r="J107" s="187"/>
      <c r="K107" s="364"/>
      <c r="L107" s="169">
        <f t="shared" ref="L107" si="87">COUNTIF(D108:K108,"○")</f>
        <v>1</v>
      </c>
      <c r="M107" s="170"/>
      <c r="N107" s="173">
        <f t="shared" ref="N107" si="88">COUNTIF(D108:K108,"●")</f>
        <v>2</v>
      </c>
      <c r="O107" s="174"/>
      <c r="P107" s="142">
        <f t="shared" ref="P107" si="89">COUNTIF(D108:K108,"×")</f>
        <v>0</v>
      </c>
      <c r="Q107" s="142"/>
      <c r="R107" s="144">
        <f t="shared" ref="R107" si="90">L107*3+N107</f>
        <v>5</v>
      </c>
      <c r="S107" s="144"/>
      <c r="T107" s="142">
        <v>3</v>
      </c>
      <c r="U107" s="177"/>
    </row>
    <row r="108" spans="2:28" ht="13.5" customHeight="1" thickBot="1" x14ac:dyDescent="0.25">
      <c r="B108" s="323" t="s">
        <v>605</v>
      </c>
      <c r="C108" s="324"/>
      <c r="D108" s="235" t="s">
        <v>705</v>
      </c>
      <c r="E108" s="151"/>
      <c r="F108" s="235" t="s">
        <v>703</v>
      </c>
      <c r="G108" s="151"/>
      <c r="H108" s="358" t="s">
        <v>668</v>
      </c>
      <c r="I108" s="359"/>
      <c r="J108" s="365"/>
      <c r="K108" s="366"/>
      <c r="L108" s="171"/>
      <c r="M108" s="172"/>
      <c r="N108" s="175"/>
      <c r="O108" s="176"/>
      <c r="P108" s="143"/>
      <c r="Q108" s="143"/>
      <c r="R108" s="145"/>
      <c r="S108" s="145"/>
      <c r="T108" s="143"/>
      <c r="U108" s="232"/>
    </row>
    <row r="110" spans="2:28" ht="22" customHeight="1" x14ac:dyDescent="0.2">
      <c r="B110" s="1" t="s">
        <v>14</v>
      </c>
      <c r="C110" s="1"/>
      <c r="Y110" s="1"/>
      <c r="Z110" s="1"/>
      <c r="AA110" s="1"/>
      <c r="AB110" s="1"/>
    </row>
    <row r="111" spans="2:28" ht="22" customHeight="1" x14ac:dyDescent="0.2">
      <c r="B111" s="1" t="s">
        <v>149</v>
      </c>
      <c r="C111" s="1"/>
      <c r="Y111" s="1"/>
      <c r="Z111" s="1"/>
      <c r="AA111" s="1"/>
      <c r="AB111" s="1"/>
    </row>
    <row r="112" spans="2:28" ht="22" customHeight="1" x14ac:dyDescent="0.2">
      <c r="B112" s="1" t="s">
        <v>150</v>
      </c>
      <c r="C112" s="1"/>
      <c r="Y112" s="1"/>
      <c r="Z112" s="1"/>
      <c r="AA112" s="1"/>
      <c r="AB112" s="1"/>
    </row>
    <row r="113" spans="2:37" ht="22" customHeight="1" x14ac:dyDescent="0.2">
      <c r="B113" s="1" t="s">
        <v>15</v>
      </c>
      <c r="C113" s="1"/>
    </row>
    <row r="114" spans="2:37" ht="22" customHeight="1" x14ac:dyDescent="0.2">
      <c r="B114" s="1" t="s">
        <v>16</v>
      </c>
      <c r="C114" s="1"/>
      <c r="Z114" s="113" t="s">
        <v>646</v>
      </c>
      <c r="AA114" s="113"/>
      <c r="AB114" s="113"/>
      <c r="AC114" s="112" t="s">
        <v>759</v>
      </c>
      <c r="AD114" s="112"/>
      <c r="AE114" s="112"/>
      <c r="AF114" s="112"/>
      <c r="AG114" s="112"/>
      <c r="AH114" s="112"/>
      <c r="AI114" s="112"/>
      <c r="AJ114" s="112"/>
    </row>
    <row r="115" spans="2:37" ht="22" customHeight="1" x14ac:dyDescent="0.2">
      <c r="B115" s="1" t="s">
        <v>17</v>
      </c>
      <c r="C115" s="1"/>
      <c r="Z115" s="113" t="s">
        <v>647</v>
      </c>
      <c r="AA115" s="113"/>
      <c r="AB115" s="113"/>
      <c r="AC115" s="112" t="s">
        <v>683</v>
      </c>
      <c r="AD115" s="112"/>
      <c r="AE115" s="112"/>
      <c r="AF115" s="112"/>
      <c r="AG115" s="112"/>
      <c r="AH115" s="112"/>
      <c r="AI115" s="112"/>
      <c r="AJ115" s="112"/>
    </row>
    <row r="116" spans="2:37" ht="22" customHeight="1" x14ac:dyDescent="0.2">
      <c r="B116" s="1" t="s">
        <v>18</v>
      </c>
      <c r="C116" s="1"/>
      <c r="Z116" s="113" t="s">
        <v>648</v>
      </c>
      <c r="AA116" s="113"/>
      <c r="AB116" s="113"/>
      <c r="AC116" s="112" t="s">
        <v>684</v>
      </c>
      <c r="AD116" s="112"/>
      <c r="AE116" s="112"/>
      <c r="AF116" s="112"/>
      <c r="AG116" s="112"/>
      <c r="AH116" s="112"/>
      <c r="AI116" s="112"/>
      <c r="AJ116" s="112"/>
    </row>
    <row r="117" spans="2:37" ht="22" customHeight="1" x14ac:dyDescent="0.2">
      <c r="B117" s="1" t="s">
        <v>196</v>
      </c>
      <c r="C117" s="1"/>
      <c r="Z117" s="113" t="s">
        <v>649</v>
      </c>
      <c r="AA117" s="113"/>
      <c r="AB117" s="113"/>
      <c r="AC117" s="112" t="s">
        <v>650</v>
      </c>
      <c r="AD117" s="112"/>
      <c r="AE117" s="112"/>
      <c r="AF117" s="112"/>
      <c r="AG117" s="112"/>
      <c r="AH117" s="112"/>
      <c r="AI117" s="112"/>
      <c r="AJ117" s="112"/>
    </row>
    <row r="118" spans="2:37" ht="22" customHeight="1" x14ac:dyDescent="0.2">
      <c r="B118" s="15"/>
      <c r="C118" s="15"/>
      <c r="D118" s="10"/>
      <c r="E118" s="10"/>
      <c r="F118" s="10"/>
      <c r="G118" s="10"/>
      <c r="H118" s="10"/>
      <c r="I118" s="10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13" t="s">
        <v>651</v>
      </c>
      <c r="AA118" s="113"/>
      <c r="AB118" s="113"/>
      <c r="AC118" s="112" t="s">
        <v>652</v>
      </c>
      <c r="AD118" s="112"/>
      <c r="AE118" s="112"/>
      <c r="AF118" s="112"/>
      <c r="AG118" s="112"/>
      <c r="AH118" s="112"/>
      <c r="AI118" s="112"/>
      <c r="AJ118" s="112"/>
    </row>
    <row r="119" spans="2:37" ht="22" customHeight="1" x14ac:dyDescent="0.2">
      <c r="B119" s="338"/>
      <c r="C119" s="338"/>
      <c r="D119" s="259"/>
      <c r="E119" s="259"/>
      <c r="F119" s="353"/>
      <c r="G119" s="354"/>
      <c r="H119" s="353"/>
      <c r="I119" s="354"/>
      <c r="J119" s="352"/>
      <c r="K119" s="352"/>
      <c r="L119" s="355"/>
      <c r="M119" s="355"/>
      <c r="N119" s="355"/>
      <c r="O119" s="355"/>
      <c r="P119" s="206"/>
      <c r="Q119" s="351"/>
      <c r="R119" s="206"/>
      <c r="S119" s="351"/>
      <c r="T119" s="206"/>
      <c r="U119" s="351"/>
      <c r="V119" s="352"/>
      <c r="W119" s="352"/>
      <c r="X119" s="352"/>
      <c r="Y119" s="352"/>
      <c r="Z119" s="113" t="s">
        <v>653</v>
      </c>
      <c r="AA119" s="113"/>
      <c r="AB119" s="113"/>
      <c r="AC119" s="112" t="s">
        <v>658</v>
      </c>
      <c r="AD119" s="112"/>
      <c r="AE119" s="112"/>
      <c r="AF119" s="112"/>
      <c r="AG119" s="112"/>
      <c r="AH119" s="112"/>
      <c r="AI119" s="112"/>
      <c r="AJ119" s="112"/>
      <c r="AK119" s="112"/>
    </row>
    <row r="120" spans="2:37" s="3" customFormat="1" ht="22" customHeight="1" x14ac:dyDescent="0.2">
      <c r="B120" s="1" t="s">
        <v>100</v>
      </c>
      <c r="Z120" s="113" t="s">
        <v>654</v>
      </c>
      <c r="AA120" s="113"/>
      <c r="AB120" s="113"/>
      <c r="AC120" s="3" t="s">
        <v>685</v>
      </c>
    </row>
    <row r="121" spans="2:37" s="3" customFormat="1" ht="22" customHeight="1" x14ac:dyDescent="0.2">
      <c r="B121" s="1" t="s">
        <v>101</v>
      </c>
      <c r="Z121" s="113" t="s">
        <v>655</v>
      </c>
      <c r="AA121" s="113"/>
      <c r="AB121" s="113"/>
      <c r="AC121" s="112" t="s">
        <v>686</v>
      </c>
      <c r="AD121" s="112"/>
      <c r="AE121" s="112"/>
      <c r="AF121" s="112"/>
      <c r="AG121" s="112"/>
      <c r="AH121" s="112"/>
      <c r="AI121" s="112"/>
      <c r="AJ121" s="112"/>
    </row>
    <row r="122" spans="2:37" s="3" customFormat="1" ht="22" customHeight="1" x14ac:dyDescent="0.2">
      <c r="B122" s="1" t="s">
        <v>152</v>
      </c>
      <c r="Z122" s="113" t="s">
        <v>656</v>
      </c>
      <c r="AA122" s="113"/>
      <c r="AB122" s="113"/>
      <c r="AC122" s="112" t="s">
        <v>687</v>
      </c>
      <c r="AD122" s="112"/>
      <c r="AE122" s="112"/>
      <c r="AF122" s="112"/>
      <c r="AG122" s="112"/>
      <c r="AH122" s="112"/>
      <c r="AI122" s="112"/>
      <c r="AJ122" s="112"/>
    </row>
    <row r="123" spans="2:37" s="3" customFormat="1" ht="22" customHeight="1" x14ac:dyDescent="0.2">
      <c r="B123" s="1" t="s">
        <v>102</v>
      </c>
      <c r="Z123" s="113" t="s">
        <v>657</v>
      </c>
      <c r="AA123" s="113"/>
      <c r="AB123" s="113"/>
    </row>
    <row r="124" spans="2:37" s="3" customFormat="1" ht="22" customHeight="1" x14ac:dyDescent="0.2">
      <c r="B124" s="1"/>
      <c r="Z124" s="113" t="s">
        <v>657</v>
      </c>
      <c r="AA124" s="113"/>
      <c r="AB124" s="113"/>
    </row>
    <row r="125" spans="2:37" s="3" customFormat="1" ht="22" customHeight="1" x14ac:dyDescent="0.2">
      <c r="B125" s="1" t="s">
        <v>103</v>
      </c>
      <c r="Z125" s="113" t="s">
        <v>657</v>
      </c>
      <c r="AA125" s="113"/>
      <c r="AB125" s="113"/>
    </row>
    <row r="126" spans="2:37" s="3" customFormat="1" ht="22" customHeight="1" x14ac:dyDescent="0.2">
      <c r="B126" s="1" t="s">
        <v>197</v>
      </c>
      <c r="AC126" s="3" t="s">
        <v>750</v>
      </c>
      <c r="AK126"/>
    </row>
    <row r="127" spans="2:37" s="3" customFormat="1" ht="22" customHeight="1" x14ac:dyDescent="0.2">
      <c r="B127" s="1"/>
      <c r="AC127" s="3" t="s">
        <v>751</v>
      </c>
      <c r="AK127"/>
    </row>
    <row r="128" spans="2:37" s="3" customFormat="1" ht="22" customHeight="1" x14ac:dyDescent="0.2">
      <c r="B128" s="1"/>
      <c r="AC128" s="3" t="s">
        <v>752</v>
      </c>
      <c r="AK128"/>
    </row>
    <row r="129" spans="2:37" s="3" customFormat="1" ht="22" customHeight="1" x14ac:dyDescent="0.2">
      <c r="B129" s="11" t="s">
        <v>154</v>
      </c>
      <c r="C129" s="11"/>
      <c r="D129" s="11"/>
      <c r="E129" s="11"/>
      <c r="F129" s="2"/>
      <c r="M129" s="356">
        <v>45626</v>
      </c>
      <c r="N129" s="357"/>
      <c r="O129" s="357"/>
      <c r="P129" s="357"/>
      <c r="Q129" s="357"/>
      <c r="AC129" s="3" t="s">
        <v>753</v>
      </c>
      <c r="AK129"/>
    </row>
    <row r="130" spans="2:37" s="3" customFormat="1" ht="22" customHeight="1" x14ac:dyDescent="0.2">
      <c r="B130" s="314"/>
      <c r="C130" s="315"/>
      <c r="D130" s="315"/>
      <c r="E130" s="315"/>
      <c r="F130" s="316" t="s">
        <v>4</v>
      </c>
      <c r="G130" s="317"/>
      <c r="H130" s="120" t="s">
        <v>104</v>
      </c>
      <c r="I130" s="116"/>
      <c r="J130" s="116"/>
      <c r="K130" s="116"/>
      <c r="L130" s="117"/>
      <c r="M130" s="120"/>
      <c r="N130" s="116"/>
      <c r="O130" s="116"/>
      <c r="P130" s="116"/>
      <c r="Q130" s="117"/>
      <c r="R130" s="120" t="s">
        <v>104</v>
      </c>
      <c r="S130" s="116"/>
      <c r="T130" s="116"/>
      <c r="U130" s="116"/>
      <c r="V130" s="117"/>
      <c r="AC130" s="3" t="s">
        <v>754</v>
      </c>
      <c r="AK130"/>
    </row>
    <row r="131" spans="2:37" s="3" customFormat="1" ht="22" customHeight="1" x14ac:dyDescent="0.2">
      <c r="B131" s="119" t="s">
        <v>105</v>
      </c>
      <c r="C131" s="116"/>
      <c r="D131" s="116"/>
      <c r="E131" s="117"/>
      <c r="F131" s="305">
        <v>77</v>
      </c>
      <c r="G131" s="306"/>
      <c r="H131" s="307" t="s">
        <v>689</v>
      </c>
      <c r="I131" s="308"/>
      <c r="J131" s="308"/>
      <c r="K131" s="308"/>
      <c r="L131" s="306"/>
      <c r="M131" s="120"/>
      <c r="N131" s="117"/>
      <c r="O131" s="4" t="s">
        <v>0</v>
      </c>
      <c r="P131" s="121"/>
      <c r="Q131" s="117"/>
      <c r="R131" s="307" t="s">
        <v>730</v>
      </c>
      <c r="S131" s="308"/>
      <c r="T131" s="308"/>
      <c r="U131" s="308"/>
      <c r="V131" s="306"/>
      <c r="AC131" s="3" t="s">
        <v>755</v>
      </c>
      <c r="AK131"/>
    </row>
    <row r="132" spans="2:37" s="3" customFormat="1" ht="22" customHeight="1" x14ac:dyDescent="0.2">
      <c r="B132" s="119" t="s">
        <v>106</v>
      </c>
      <c r="C132" s="116"/>
      <c r="D132" s="116"/>
      <c r="E132" s="117"/>
      <c r="F132" s="305">
        <v>78</v>
      </c>
      <c r="G132" s="306"/>
      <c r="H132" s="307" t="s">
        <v>690</v>
      </c>
      <c r="I132" s="308"/>
      <c r="J132" s="308"/>
      <c r="K132" s="308"/>
      <c r="L132" s="306"/>
      <c r="M132" s="120"/>
      <c r="N132" s="117"/>
      <c r="O132" s="4" t="s">
        <v>0</v>
      </c>
      <c r="P132" s="121"/>
      <c r="Q132" s="117"/>
      <c r="R132" s="307" t="s">
        <v>731</v>
      </c>
      <c r="S132" s="308"/>
      <c r="T132" s="308"/>
      <c r="U132" s="308"/>
      <c r="V132" s="306"/>
      <c r="AC132" s="112"/>
      <c r="AD132" s="112"/>
      <c r="AE132" s="112"/>
      <c r="AF132" s="112"/>
      <c r="AG132" s="112"/>
      <c r="AH132" s="112"/>
      <c r="AI132" s="112"/>
      <c r="AJ132" s="112"/>
      <c r="AK132"/>
    </row>
    <row r="133" spans="2:37" s="3" customFormat="1" ht="22" customHeight="1" x14ac:dyDescent="0.2">
      <c r="B133" s="119" t="s">
        <v>107</v>
      </c>
      <c r="C133" s="116"/>
      <c r="D133" s="116"/>
      <c r="E133" s="117"/>
      <c r="F133" s="305">
        <v>79</v>
      </c>
      <c r="G133" s="306"/>
      <c r="H133" s="307" t="s">
        <v>691</v>
      </c>
      <c r="I133" s="308"/>
      <c r="J133" s="308"/>
      <c r="K133" s="308"/>
      <c r="L133" s="306"/>
      <c r="M133" s="120"/>
      <c r="N133" s="117"/>
      <c r="O133" s="4" t="s">
        <v>0</v>
      </c>
      <c r="P133" s="121"/>
      <c r="Q133" s="117"/>
      <c r="R133" s="307" t="s">
        <v>732</v>
      </c>
      <c r="S133" s="308"/>
      <c r="T133" s="308"/>
      <c r="U133" s="308"/>
      <c r="V133" s="306"/>
      <c r="AC133" s="112"/>
      <c r="AD133" s="112"/>
      <c r="AE133" s="112"/>
      <c r="AF133" s="112"/>
      <c r="AG133" s="112"/>
      <c r="AH133" s="112"/>
      <c r="AI133" s="112"/>
      <c r="AJ133" s="112"/>
      <c r="AK133"/>
    </row>
    <row r="134" spans="2:37" s="3" customFormat="1" ht="22" customHeight="1" x14ac:dyDescent="0.2">
      <c r="B134" s="119" t="s">
        <v>108</v>
      </c>
      <c r="C134" s="116"/>
      <c r="D134" s="116"/>
      <c r="E134" s="117"/>
      <c r="F134" s="305">
        <v>80</v>
      </c>
      <c r="G134" s="306"/>
      <c r="H134" s="307" t="s">
        <v>692</v>
      </c>
      <c r="I134" s="308"/>
      <c r="J134" s="308"/>
      <c r="K134" s="308"/>
      <c r="L134" s="306"/>
      <c r="M134" s="120"/>
      <c r="N134" s="117"/>
      <c r="O134" s="4" t="s">
        <v>0</v>
      </c>
      <c r="P134" s="121"/>
      <c r="Q134" s="117"/>
      <c r="R134" s="307" t="s">
        <v>700</v>
      </c>
      <c r="S134" s="311"/>
      <c r="T134" s="311"/>
      <c r="U134" s="311"/>
      <c r="V134" s="312"/>
      <c r="AC134" s="112"/>
      <c r="AD134" s="112"/>
      <c r="AE134" s="112"/>
      <c r="AF134" s="112"/>
      <c r="AG134" s="112"/>
      <c r="AH134" s="112"/>
      <c r="AI134" s="112"/>
      <c r="AJ134" s="112"/>
      <c r="AK134"/>
    </row>
    <row r="135" spans="2:37" s="3" customFormat="1" ht="22" customHeight="1" x14ac:dyDescent="0.2">
      <c r="B135" s="119" t="s">
        <v>109</v>
      </c>
      <c r="C135" s="116"/>
      <c r="D135" s="116"/>
      <c r="E135" s="117"/>
      <c r="F135" s="305">
        <v>81</v>
      </c>
      <c r="G135" s="306"/>
      <c r="H135" s="307" t="s">
        <v>693</v>
      </c>
      <c r="I135" s="308"/>
      <c r="J135" s="308"/>
      <c r="K135" s="308"/>
      <c r="L135" s="306"/>
      <c r="M135" s="120"/>
      <c r="N135" s="117"/>
      <c r="O135" s="4" t="s">
        <v>0</v>
      </c>
      <c r="P135" s="121"/>
      <c r="Q135" s="117"/>
      <c r="R135" s="307" t="s">
        <v>701</v>
      </c>
      <c r="S135" s="311"/>
      <c r="T135" s="311"/>
      <c r="U135" s="311"/>
      <c r="V135" s="312"/>
      <c r="AK135"/>
    </row>
    <row r="136" spans="2:37" s="3" customFormat="1" ht="22" customHeight="1" x14ac:dyDescent="0.2">
      <c r="AC136" s="112"/>
      <c r="AD136" s="112"/>
      <c r="AE136" s="112"/>
      <c r="AF136" s="112"/>
      <c r="AG136" s="112"/>
      <c r="AH136" s="112"/>
      <c r="AI136" s="112"/>
      <c r="AJ136" s="112"/>
      <c r="AK136" s="112"/>
    </row>
    <row r="137" spans="2:37" s="3" customFormat="1" ht="22" customHeight="1" x14ac:dyDescent="0.2">
      <c r="B137" s="3" t="s">
        <v>110</v>
      </c>
    </row>
    <row r="138" spans="2:37" s="3" customFormat="1" ht="22" customHeight="1" x14ac:dyDescent="0.2">
      <c r="B138" s="3" t="s">
        <v>111</v>
      </c>
    </row>
    <row r="139" spans="2:37" s="3" customFormat="1" ht="22" customHeight="1" x14ac:dyDescent="0.2">
      <c r="B139" s="3" t="s">
        <v>112</v>
      </c>
      <c r="H139" s="3" t="s">
        <v>113</v>
      </c>
    </row>
    <row r="140" spans="2:37" s="3" customFormat="1" ht="22" customHeight="1" x14ac:dyDescent="0.2">
      <c r="B140" s="3" t="s">
        <v>114</v>
      </c>
    </row>
    <row r="141" spans="2:37" s="3" customFormat="1" ht="22" customHeight="1" x14ac:dyDescent="0.2"/>
    <row r="142" spans="2:37" s="3" customFormat="1" ht="22" customHeight="1" x14ac:dyDescent="0.2">
      <c r="B142" s="3" t="s">
        <v>115</v>
      </c>
      <c r="H142" s="114" t="s">
        <v>116</v>
      </c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</row>
    <row r="143" spans="2:37" s="3" customFormat="1" ht="22" customHeight="1" x14ac:dyDescent="0.2">
      <c r="B143" s="3" t="s">
        <v>117</v>
      </c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</row>
  </sheetData>
  <mergeCells count="741">
    <mergeCell ref="N6:O6"/>
    <mergeCell ref="P6:Q7"/>
    <mergeCell ref="R6:S7"/>
    <mergeCell ref="T6:U7"/>
    <mergeCell ref="V6:W7"/>
    <mergeCell ref="X6:Y7"/>
    <mergeCell ref="N7:O7"/>
    <mergeCell ref="N4:O5"/>
    <mergeCell ref="P4:Q5"/>
    <mergeCell ref="R4:S5"/>
    <mergeCell ref="T4:U5"/>
    <mergeCell ref="V4:W5"/>
    <mergeCell ref="X4:Y5"/>
    <mergeCell ref="B3:E3"/>
    <mergeCell ref="P3:Q3"/>
    <mergeCell ref="R3:S3"/>
    <mergeCell ref="T3:U3"/>
    <mergeCell ref="B4:C5"/>
    <mergeCell ref="D4:E5"/>
    <mergeCell ref="F4:G5"/>
    <mergeCell ref="H4:I5"/>
    <mergeCell ref="J4:K5"/>
    <mergeCell ref="L4:M5"/>
    <mergeCell ref="B6:C7"/>
    <mergeCell ref="D6:E7"/>
    <mergeCell ref="F6:G6"/>
    <mergeCell ref="H6:I6"/>
    <mergeCell ref="J6:K6"/>
    <mergeCell ref="L6:M6"/>
    <mergeCell ref="F7:G7"/>
    <mergeCell ref="H7:I7"/>
    <mergeCell ref="J7:K7"/>
    <mergeCell ref="L7:M7"/>
    <mergeCell ref="N8:O8"/>
    <mergeCell ref="P8:Q9"/>
    <mergeCell ref="R8:S9"/>
    <mergeCell ref="T8:U9"/>
    <mergeCell ref="V8:W9"/>
    <mergeCell ref="X8:Y9"/>
    <mergeCell ref="N9:O9"/>
    <mergeCell ref="B8:C9"/>
    <mergeCell ref="D8:E8"/>
    <mergeCell ref="F8:G9"/>
    <mergeCell ref="H8:I8"/>
    <mergeCell ref="J8:K8"/>
    <mergeCell ref="L8:M8"/>
    <mergeCell ref="D9:E9"/>
    <mergeCell ref="H9:I9"/>
    <mergeCell ref="J9:K9"/>
    <mergeCell ref="L9:M9"/>
    <mergeCell ref="N10:O10"/>
    <mergeCell ref="P10:Q11"/>
    <mergeCell ref="R10:S11"/>
    <mergeCell ref="T10:U11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12:O12"/>
    <mergeCell ref="P12:Q13"/>
    <mergeCell ref="R12:S13"/>
    <mergeCell ref="T12:U13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4:O14"/>
    <mergeCell ref="P14:Q15"/>
    <mergeCell ref="R14:S15"/>
    <mergeCell ref="T14:U15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V16:W17"/>
    <mergeCell ref="X16:Y17"/>
    <mergeCell ref="B16:C17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N16:O17"/>
    <mergeCell ref="P16:Q17"/>
    <mergeCell ref="R16:S17"/>
    <mergeCell ref="T16:U17"/>
    <mergeCell ref="B19:E19"/>
    <mergeCell ref="P19:Q19"/>
    <mergeCell ref="R19:S19"/>
    <mergeCell ref="T19:U19"/>
    <mergeCell ref="B20:C21"/>
    <mergeCell ref="D20:E21"/>
    <mergeCell ref="F20:G21"/>
    <mergeCell ref="H20:I21"/>
    <mergeCell ref="J20:K21"/>
    <mergeCell ref="B22:C23"/>
    <mergeCell ref="D22:E23"/>
    <mergeCell ref="F22:G22"/>
    <mergeCell ref="H22:I22"/>
    <mergeCell ref="J22:K22"/>
    <mergeCell ref="L22:M22"/>
    <mergeCell ref="N22:O22"/>
    <mergeCell ref="P22:Q23"/>
    <mergeCell ref="R22:S23"/>
    <mergeCell ref="T22:U23"/>
    <mergeCell ref="V22:W23"/>
    <mergeCell ref="X22:Y23"/>
    <mergeCell ref="F23:G23"/>
    <mergeCell ref="H23:I23"/>
    <mergeCell ref="J23:K23"/>
    <mergeCell ref="L23:M23"/>
    <mergeCell ref="N23:O23"/>
    <mergeCell ref="X20:Y21"/>
    <mergeCell ref="L20:M21"/>
    <mergeCell ref="N20:O21"/>
    <mergeCell ref="P20:Q21"/>
    <mergeCell ref="R20:S21"/>
    <mergeCell ref="T20:U21"/>
    <mergeCell ref="V20:W21"/>
    <mergeCell ref="N24:O24"/>
    <mergeCell ref="P24:Q25"/>
    <mergeCell ref="R24:S25"/>
    <mergeCell ref="T24:U25"/>
    <mergeCell ref="V24:W25"/>
    <mergeCell ref="X24:Y25"/>
    <mergeCell ref="N25:O25"/>
    <mergeCell ref="B24:C25"/>
    <mergeCell ref="D24:E24"/>
    <mergeCell ref="F24:G25"/>
    <mergeCell ref="H24:I24"/>
    <mergeCell ref="J24:K24"/>
    <mergeCell ref="L24:M24"/>
    <mergeCell ref="D25:E25"/>
    <mergeCell ref="H25:I25"/>
    <mergeCell ref="J25:K25"/>
    <mergeCell ref="L25:M25"/>
    <mergeCell ref="N26:O26"/>
    <mergeCell ref="P26:Q27"/>
    <mergeCell ref="R26:S27"/>
    <mergeCell ref="T26:U27"/>
    <mergeCell ref="V26:W27"/>
    <mergeCell ref="X26:Y27"/>
    <mergeCell ref="N27:O27"/>
    <mergeCell ref="B26:C27"/>
    <mergeCell ref="D26:E26"/>
    <mergeCell ref="F26:G26"/>
    <mergeCell ref="H26:I27"/>
    <mergeCell ref="J26:K26"/>
    <mergeCell ref="L26:M26"/>
    <mergeCell ref="D27:E27"/>
    <mergeCell ref="F27:G27"/>
    <mergeCell ref="J27:K27"/>
    <mergeCell ref="L27:M27"/>
    <mergeCell ref="N28:O28"/>
    <mergeCell ref="P28:Q29"/>
    <mergeCell ref="R28:S29"/>
    <mergeCell ref="T28:U29"/>
    <mergeCell ref="V28:W29"/>
    <mergeCell ref="X28:Y29"/>
    <mergeCell ref="N29:O29"/>
    <mergeCell ref="B28:C29"/>
    <mergeCell ref="D28:E28"/>
    <mergeCell ref="F28:G28"/>
    <mergeCell ref="H28:I28"/>
    <mergeCell ref="J28:K29"/>
    <mergeCell ref="L28:M28"/>
    <mergeCell ref="D29:E29"/>
    <mergeCell ref="F29:G29"/>
    <mergeCell ref="H29:I29"/>
    <mergeCell ref="L29:M29"/>
    <mergeCell ref="N30:O30"/>
    <mergeCell ref="P30:Q31"/>
    <mergeCell ref="R30:S31"/>
    <mergeCell ref="T30:U31"/>
    <mergeCell ref="V30:W31"/>
    <mergeCell ref="X30:Y31"/>
    <mergeCell ref="N31:O31"/>
    <mergeCell ref="B30:C31"/>
    <mergeCell ref="D30:E30"/>
    <mergeCell ref="F30:G30"/>
    <mergeCell ref="H30:I30"/>
    <mergeCell ref="J30:K30"/>
    <mergeCell ref="L30:M31"/>
    <mergeCell ref="D31:E31"/>
    <mergeCell ref="F31:G31"/>
    <mergeCell ref="H31:I31"/>
    <mergeCell ref="J31:K31"/>
    <mergeCell ref="V32:W33"/>
    <mergeCell ref="X32:Y33"/>
    <mergeCell ref="B32:C33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N32:O33"/>
    <mergeCell ref="P32:Q33"/>
    <mergeCell ref="R32:S33"/>
    <mergeCell ref="T32:U33"/>
    <mergeCell ref="B35:E35"/>
    <mergeCell ref="P35:Q35"/>
    <mergeCell ref="R35:S35"/>
    <mergeCell ref="T35:U35"/>
    <mergeCell ref="B36:C37"/>
    <mergeCell ref="D36:E37"/>
    <mergeCell ref="F36:G37"/>
    <mergeCell ref="H36:I37"/>
    <mergeCell ref="J36:K37"/>
    <mergeCell ref="X36:Y37"/>
    <mergeCell ref="B38:C39"/>
    <mergeCell ref="D38:E39"/>
    <mergeCell ref="F38:G38"/>
    <mergeCell ref="H38:I38"/>
    <mergeCell ref="J38:K38"/>
    <mergeCell ref="L38:M38"/>
    <mergeCell ref="N38:O38"/>
    <mergeCell ref="P38:Q39"/>
    <mergeCell ref="R38:S39"/>
    <mergeCell ref="L36:M37"/>
    <mergeCell ref="N36:O37"/>
    <mergeCell ref="P36:Q37"/>
    <mergeCell ref="R36:S37"/>
    <mergeCell ref="T36:U37"/>
    <mergeCell ref="V36:W37"/>
    <mergeCell ref="F39:G39"/>
    <mergeCell ref="H39:I39"/>
    <mergeCell ref="J39:K39"/>
    <mergeCell ref="L39:M39"/>
    <mergeCell ref="N39:O39"/>
    <mergeCell ref="T38:U39"/>
    <mergeCell ref="V38:W39"/>
    <mergeCell ref="X38:Y39"/>
    <mergeCell ref="B40:C41"/>
    <mergeCell ref="D40:E40"/>
    <mergeCell ref="F40:G41"/>
    <mergeCell ref="H40:I40"/>
    <mergeCell ref="J40:K40"/>
    <mergeCell ref="L40:M40"/>
    <mergeCell ref="D41:E41"/>
    <mergeCell ref="H41:I41"/>
    <mergeCell ref="J41:K41"/>
    <mergeCell ref="L41:M41"/>
    <mergeCell ref="N41:O41"/>
    <mergeCell ref="N40:O40"/>
    <mergeCell ref="P40:Q41"/>
    <mergeCell ref="R40:S41"/>
    <mergeCell ref="T40:U41"/>
    <mergeCell ref="V40:W41"/>
    <mergeCell ref="X40:Y41"/>
    <mergeCell ref="N42:O42"/>
    <mergeCell ref="P42:Q43"/>
    <mergeCell ref="R42:S43"/>
    <mergeCell ref="T42:U43"/>
    <mergeCell ref="V42:W43"/>
    <mergeCell ref="X42:Y43"/>
    <mergeCell ref="N43:O43"/>
    <mergeCell ref="B42:C43"/>
    <mergeCell ref="D42:E42"/>
    <mergeCell ref="F42:G42"/>
    <mergeCell ref="H42:I43"/>
    <mergeCell ref="J42:K42"/>
    <mergeCell ref="L42:M42"/>
    <mergeCell ref="D43:E43"/>
    <mergeCell ref="F43:G43"/>
    <mergeCell ref="J43:K43"/>
    <mergeCell ref="L43:M43"/>
    <mergeCell ref="N44:O44"/>
    <mergeCell ref="P44:Q45"/>
    <mergeCell ref="R44:S45"/>
    <mergeCell ref="T44:U45"/>
    <mergeCell ref="V44:W45"/>
    <mergeCell ref="X44:Y45"/>
    <mergeCell ref="N45:O45"/>
    <mergeCell ref="B44:C45"/>
    <mergeCell ref="D44:E44"/>
    <mergeCell ref="F44:G44"/>
    <mergeCell ref="H44:I44"/>
    <mergeCell ref="J44:K45"/>
    <mergeCell ref="L44:M44"/>
    <mergeCell ref="D45:E45"/>
    <mergeCell ref="F45:G45"/>
    <mergeCell ref="H45:I45"/>
    <mergeCell ref="L45:M45"/>
    <mergeCell ref="N46:O46"/>
    <mergeCell ref="P46:Q47"/>
    <mergeCell ref="R46:S47"/>
    <mergeCell ref="T46:U47"/>
    <mergeCell ref="V46:W47"/>
    <mergeCell ref="X46:Y47"/>
    <mergeCell ref="N47:O47"/>
    <mergeCell ref="B46:C47"/>
    <mergeCell ref="D46:E46"/>
    <mergeCell ref="F46:G46"/>
    <mergeCell ref="H46:I46"/>
    <mergeCell ref="J46:K46"/>
    <mergeCell ref="L46:M47"/>
    <mergeCell ref="D47:E47"/>
    <mergeCell ref="F47:G47"/>
    <mergeCell ref="H47:I47"/>
    <mergeCell ref="J47:K47"/>
    <mergeCell ref="V48:W49"/>
    <mergeCell ref="X48:Y49"/>
    <mergeCell ref="B48:C49"/>
    <mergeCell ref="D48:E48"/>
    <mergeCell ref="F48:G48"/>
    <mergeCell ref="H48:I48"/>
    <mergeCell ref="J48:K48"/>
    <mergeCell ref="L48:M48"/>
    <mergeCell ref="D49:E49"/>
    <mergeCell ref="F49:G49"/>
    <mergeCell ref="H49:I49"/>
    <mergeCell ref="J49:K49"/>
    <mergeCell ref="L49:M49"/>
    <mergeCell ref="N48:O49"/>
    <mergeCell ref="P48:Q49"/>
    <mergeCell ref="R48:S49"/>
    <mergeCell ref="T48:U49"/>
    <mergeCell ref="B51:E51"/>
    <mergeCell ref="P51:Q51"/>
    <mergeCell ref="R51:S51"/>
    <mergeCell ref="T51:U51"/>
    <mergeCell ref="B52:C53"/>
    <mergeCell ref="D52:E53"/>
    <mergeCell ref="F52:G53"/>
    <mergeCell ref="H52:I53"/>
    <mergeCell ref="J52:K53"/>
    <mergeCell ref="B54:C55"/>
    <mergeCell ref="D54:E55"/>
    <mergeCell ref="F54:G54"/>
    <mergeCell ref="H54:I54"/>
    <mergeCell ref="J54:K54"/>
    <mergeCell ref="L54:M54"/>
    <mergeCell ref="N54:O54"/>
    <mergeCell ref="P54:Q55"/>
    <mergeCell ref="R54:S55"/>
    <mergeCell ref="T54:U55"/>
    <mergeCell ref="V54:W55"/>
    <mergeCell ref="X54:Y55"/>
    <mergeCell ref="F55:G55"/>
    <mergeCell ref="H55:I55"/>
    <mergeCell ref="J55:K55"/>
    <mergeCell ref="L55:M55"/>
    <mergeCell ref="N55:O55"/>
    <mergeCell ref="X52:Y53"/>
    <mergeCell ref="L52:M53"/>
    <mergeCell ref="N52:O53"/>
    <mergeCell ref="P52:Q53"/>
    <mergeCell ref="R52:S53"/>
    <mergeCell ref="T52:U53"/>
    <mergeCell ref="V52:W53"/>
    <mergeCell ref="N56:O56"/>
    <mergeCell ref="P56:Q57"/>
    <mergeCell ref="R56:S57"/>
    <mergeCell ref="T56:U57"/>
    <mergeCell ref="V56:W57"/>
    <mergeCell ref="X56:Y57"/>
    <mergeCell ref="N57:O57"/>
    <mergeCell ref="B56:C57"/>
    <mergeCell ref="D56:E56"/>
    <mergeCell ref="F56:G57"/>
    <mergeCell ref="H56:I56"/>
    <mergeCell ref="J56:K56"/>
    <mergeCell ref="L56:M56"/>
    <mergeCell ref="D57:E57"/>
    <mergeCell ref="H57:I57"/>
    <mergeCell ref="J57:K57"/>
    <mergeCell ref="L57:M57"/>
    <mergeCell ref="N58:O58"/>
    <mergeCell ref="P58:Q59"/>
    <mergeCell ref="R58:S59"/>
    <mergeCell ref="T58:U59"/>
    <mergeCell ref="V58:W59"/>
    <mergeCell ref="X58:Y59"/>
    <mergeCell ref="N59:O59"/>
    <mergeCell ref="B58:C59"/>
    <mergeCell ref="D58:E58"/>
    <mergeCell ref="F58:G58"/>
    <mergeCell ref="H58:I59"/>
    <mergeCell ref="J58:K58"/>
    <mergeCell ref="L58:M58"/>
    <mergeCell ref="D59:E59"/>
    <mergeCell ref="F59:G59"/>
    <mergeCell ref="J59:K59"/>
    <mergeCell ref="L59:M59"/>
    <mergeCell ref="N60:O60"/>
    <mergeCell ref="P60:Q61"/>
    <mergeCell ref="R60:S61"/>
    <mergeCell ref="T60:U61"/>
    <mergeCell ref="V60:W61"/>
    <mergeCell ref="X60:Y61"/>
    <mergeCell ref="N61:O61"/>
    <mergeCell ref="B60:C61"/>
    <mergeCell ref="D60:E60"/>
    <mergeCell ref="F60:G60"/>
    <mergeCell ref="H60:I60"/>
    <mergeCell ref="J60:K61"/>
    <mergeCell ref="L60:M60"/>
    <mergeCell ref="D61:E61"/>
    <mergeCell ref="F61:G61"/>
    <mergeCell ref="H61:I61"/>
    <mergeCell ref="L61:M61"/>
    <mergeCell ref="N62:O62"/>
    <mergeCell ref="P62:Q63"/>
    <mergeCell ref="R62:S63"/>
    <mergeCell ref="T62:U63"/>
    <mergeCell ref="V62:W63"/>
    <mergeCell ref="X62:Y63"/>
    <mergeCell ref="N63:O63"/>
    <mergeCell ref="B62:C63"/>
    <mergeCell ref="D62:E62"/>
    <mergeCell ref="F62:G62"/>
    <mergeCell ref="H62:I62"/>
    <mergeCell ref="J62:K62"/>
    <mergeCell ref="L62:M63"/>
    <mergeCell ref="D63:E63"/>
    <mergeCell ref="F63:G63"/>
    <mergeCell ref="H63:I63"/>
    <mergeCell ref="J63:K63"/>
    <mergeCell ref="R64:S65"/>
    <mergeCell ref="T64:U65"/>
    <mergeCell ref="V64:W65"/>
    <mergeCell ref="X64:Y65"/>
    <mergeCell ref="B64:C65"/>
    <mergeCell ref="D64:E64"/>
    <mergeCell ref="F64:G64"/>
    <mergeCell ref="H64:I64"/>
    <mergeCell ref="J64:K64"/>
    <mergeCell ref="L64:M64"/>
    <mergeCell ref="D65:E65"/>
    <mergeCell ref="F65:G65"/>
    <mergeCell ref="H65:I65"/>
    <mergeCell ref="J65:K65"/>
    <mergeCell ref="L65:M65"/>
    <mergeCell ref="N64:O65"/>
    <mergeCell ref="P64:Q65"/>
    <mergeCell ref="B98:E98"/>
    <mergeCell ref="L98:M98"/>
    <mergeCell ref="N98:O98"/>
    <mergeCell ref="P98:Q98"/>
    <mergeCell ref="B99:C100"/>
    <mergeCell ref="D99:E99"/>
    <mergeCell ref="F99:G99"/>
    <mergeCell ref="H99:I99"/>
    <mergeCell ref="J99:K99"/>
    <mergeCell ref="L99:M100"/>
    <mergeCell ref="N99:O100"/>
    <mergeCell ref="P99:Q100"/>
    <mergeCell ref="G98:J98"/>
    <mergeCell ref="R99:S100"/>
    <mergeCell ref="T99:U100"/>
    <mergeCell ref="D100:E100"/>
    <mergeCell ref="F100:G100"/>
    <mergeCell ref="H100:I100"/>
    <mergeCell ref="J100:K100"/>
    <mergeCell ref="N101:O102"/>
    <mergeCell ref="P101:Q102"/>
    <mergeCell ref="R101:S102"/>
    <mergeCell ref="T101:U102"/>
    <mergeCell ref="L101:M102"/>
    <mergeCell ref="B102:C102"/>
    <mergeCell ref="F102:G102"/>
    <mergeCell ref="H102:I102"/>
    <mergeCell ref="J102:K102"/>
    <mergeCell ref="B101:C101"/>
    <mergeCell ref="D101:E102"/>
    <mergeCell ref="F101:G101"/>
    <mergeCell ref="H101:I101"/>
    <mergeCell ref="J101:K101"/>
    <mergeCell ref="N103:O104"/>
    <mergeCell ref="P103:Q104"/>
    <mergeCell ref="R103:S104"/>
    <mergeCell ref="T103:U104"/>
    <mergeCell ref="B104:C104"/>
    <mergeCell ref="D104:E104"/>
    <mergeCell ref="H104:I104"/>
    <mergeCell ref="J104:K104"/>
    <mergeCell ref="B103:C103"/>
    <mergeCell ref="D103:E103"/>
    <mergeCell ref="F103:G104"/>
    <mergeCell ref="H103:I103"/>
    <mergeCell ref="J103:K103"/>
    <mergeCell ref="L103:M104"/>
    <mergeCell ref="P105:Q106"/>
    <mergeCell ref="R105:S106"/>
    <mergeCell ref="T105:U106"/>
    <mergeCell ref="B106:C106"/>
    <mergeCell ref="D106:E106"/>
    <mergeCell ref="F106:G106"/>
    <mergeCell ref="J106:K106"/>
    <mergeCell ref="B105:C105"/>
    <mergeCell ref="D105:E105"/>
    <mergeCell ref="F105:G105"/>
    <mergeCell ref="H105:I106"/>
    <mergeCell ref="J105:K105"/>
    <mergeCell ref="L105:M106"/>
    <mergeCell ref="T119:U119"/>
    <mergeCell ref="V119:W119"/>
    <mergeCell ref="X119:Y119"/>
    <mergeCell ref="B130:E130"/>
    <mergeCell ref="F130:G130"/>
    <mergeCell ref="H130:L130"/>
    <mergeCell ref="M130:Q130"/>
    <mergeCell ref="R130:V130"/>
    <mergeCell ref="B131:E131"/>
    <mergeCell ref="F131:G131"/>
    <mergeCell ref="H131:L131"/>
    <mergeCell ref="M131:N131"/>
    <mergeCell ref="P131:Q131"/>
    <mergeCell ref="R131:V131"/>
    <mergeCell ref="B119:C119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M129:Q129"/>
    <mergeCell ref="B132:E132"/>
    <mergeCell ref="F132:G132"/>
    <mergeCell ref="H132:L132"/>
    <mergeCell ref="M132:N132"/>
    <mergeCell ref="P132:Q132"/>
    <mergeCell ref="R132:V132"/>
    <mergeCell ref="B133:E133"/>
    <mergeCell ref="F133:G133"/>
    <mergeCell ref="H133:L133"/>
    <mergeCell ref="M133:N133"/>
    <mergeCell ref="P133:Q133"/>
    <mergeCell ref="R133:V133"/>
    <mergeCell ref="H142:V143"/>
    <mergeCell ref="B134:E134"/>
    <mergeCell ref="F134:G134"/>
    <mergeCell ref="H134:L134"/>
    <mergeCell ref="M134:N134"/>
    <mergeCell ref="P134:Q134"/>
    <mergeCell ref="R134:V134"/>
    <mergeCell ref="B135:E135"/>
    <mergeCell ref="F135:G135"/>
    <mergeCell ref="H135:L135"/>
    <mergeCell ref="M135:N135"/>
    <mergeCell ref="P135:Q135"/>
    <mergeCell ref="R135:V135"/>
    <mergeCell ref="N67:O67"/>
    <mergeCell ref="P67:Q67"/>
    <mergeCell ref="R67:S67"/>
    <mergeCell ref="B68:C69"/>
    <mergeCell ref="D68:E69"/>
    <mergeCell ref="F68:G69"/>
    <mergeCell ref="H68:I69"/>
    <mergeCell ref="J68:K69"/>
    <mergeCell ref="L68:M69"/>
    <mergeCell ref="N68:O69"/>
    <mergeCell ref="P68:Q69"/>
    <mergeCell ref="R68:S69"/>
    <mergeCell ref="B67:H67"/>
    <mergeCell ref="N72:O73"/>
    <mergeCell ref="P72:Q73"/>
    <mergeCell ref="R72:S73"/>
    <mergeCell ref="T68:U69"/>
    <mergeCell ref="V68:W69"/>
    <mergeCell ref="B70:C71"/>
    <mergeCell ref="D70:E71"/>
    <mergeCell ref="F70:G70"/>
    <mergeCell ref="H70:I70"/>
    <mergeCell ref="J70:K70"/>
    <mergeCell ref="L70:M70"/>
    <mergeCell ref="N70:O71"/>
    <mergeCell ref="P70:Q71"/>
    <mergeCell ref="R70:S71"/>
    <mergeCell ref="T70:U71"/>
    <mergeCell ref="V70:W71"/>
    <mergeCell ref="F71:G71"/>
    <mergeCell ref="H71:I71"/>
    <mergeCell ref="J71:K71"/>
    <mergeCell ref="L71:M71"/>
    <mergeCell ref="T72:U73"/>
    <mergeCell ref="V72:W73"/>
    <mergeCell ref="D73:E73"/>
    <mergeCell ref="H73:I73"/>
    <mergeCell ref="J73:K73"/>
    <mergeCell ref="L73:M73"/>
    <mergeCell ref="B74:C75"/>
    <mergeCell ref="D74:E74"/>
    <mergeCell ref="F74:G74"/>
    <mergeCell ref="H74:I75"/>
    <mergeCell ref="J74:K74"/>
    <mergeCell ref="L74:M74"/>
    <mergeCell ref="B72:C73"/>
    <mergeCell ref="D72:E72"/>
    <mergeCell ref="F72:G73"/>
    <mergeCell ref="H72:I72"/>
    <mergeCell ref="J72:K72"/>
    <mergeCell ref="L72:M72"/>
    <mergeCell ref="N74:O75"/>
    <mergeCell ref="P74:Q75"/>
    <mergeCell ref="R74:S75"/>
    <mergeCell ref="T74:U75"/>
    <mergeCell ref="V74:W75"/>
    <mergeCell ref="D75:E75"/>
    <mergeCell ref="F75:G75"/>
    <mergeCell ref="J75:K75"/>
    <mergeCell ref="L75:M75"/>
    <mergeCell ref="V76:W77"/>
    <mergeCell ref="D77:E77"/>
    <mergeCell ref="F77:G77"/>
    <mergeCell ref="H77:I77"/>
    <mergeCell ref="L77:M77"/>
    <mergeCell ref="R78:S79"/>
    <mergeCell ref="T78:U79"/>
    <mergeCell ref="V78:W79"/>
    <mergeCell ref="D79:E79"/>
    <mergeCell ref="F79:G79"/>
    <mergeCell ref="H79:I79"/>
    <mergeCell ref="J79:K79"/>
    <mergeCell ref="D76:E76"/>
    <mergeCell ref="F76:G76"/>
    <mergeCell ref="H76:I76"/>
    <mergeCell ref="J76:K77"/>
    <mergeCell ref="L76:M76"/>
    <mergeCell ref="N76:O77"/>
    <mergeCell ref="P76:Q77"/>
    <mergeCell ref="R76:S77"/>
    <mergeCell ref="B78:C79"/>
    <mergeCell ref="D78:E78"/>
    <mergeCell ref="F78:G78"/>
    <mergeCell ref="H78:I78"/>
    <mergeCell ref="J78:K78"/>
    <mergeCell ref="L78:M79"/>
    <mergeCell ref="N78:O79"/>
    <mergeCell ref="P78:Q79"/>
    <mergeCell ref="T76:U77"/>
    <mergeCell ref="B76:C77"/>
    <mergeCell ref="B84:G84"/>
    <mergeCell ref="B86:E86"/>
    <mergeCell ref="F86:G86"/>
    <mergeCell ref="H86:L86"/>
    <mergeCell ref="M86:Q86"/>
    <mergeCell ref="R86:V86"/>
    <mergeCell ref="B87:E87"/>
    <mergeCell ref="F87:G87"/>
    <mergeCell ref="H87:L87"/>
    <mergeCell ref="M87:N87"/>
    <mergeCell ref="P87:Q87"/>
    <mergeCell ref="R87:V87"/>
    <mergeCell ref="J85:L85"/>
    <mergeCell ref="B88:E88"/>
    <mergeCell ref="F88:G88"/>
    <mergeCell ref="H88:L88"/>
    <mergeCell ref="M88:N88"/>
    <mergeCell ref="P88:Q88"/>
    <mergeCell ref="R88:V88"/>
    <mergeCell ref="B89:E89"/>
    <mergeCell ref="F89:G89"/>
    <mergeCell ref="H89:L89"/>
    <mergeCell ref="M89:N89"/>
    <mergeCell ref="P89:Q89"/>
    <mergeCell ref="R89:V89"/>
    <mergeCell ref="B90:E90"/>
    <mergeCell ref="F90:G90"/>
    <mergeCell ref="H90:L90"/>
    <mergeCell ref="M90:N90"/>
    <mergeCell ref="P90:Q90"/>
    <mergeCell ref="R90:V90"/>
    <mergeCell ref="Z114:AB114"/>
    <mergeCell ref="AC116:AJ116"/>
    <mergeCell ref="Z115:AB115"/>
    <mergeCell ref="N107:O108"/>
    <mergeCell ref="P107:Q108"/>
    <mergeCell ref="R107:S108"/>
    <mergeCell ref="T107:U108"/>
    <mergeCell ref="B108:C108"/>
    <mergeCell ref="D108:E108"/>
    <mergeCell ref="F108:G108"/>
    <mergeCell ref="H108:I108"/>
    <mergeCell ref="B107:C107"/>
    <mergeCell ref="D107:E107"/>
    <mergeCell ref="F107:G107"/>
    <mergeCell ref="H107:I107"/>
    <mergeCell ref="J107:K108"/>
    <mergeCell ref="L107:M108"/>
    <mergeCell ref="N105:O106"/>
    <mergeCell ref="AC121:AJ121"/>
    <mergeCell ref="Z116:AB116"/>
    <mergeCell ref="AC114:AJ114"/>
    <mergeCell ref="Z117:AB117"/>
    <mergeCell ref="AC117:AJ117"/>
    <mergeCell ref="Z118:AB118"/>
    <mergeCell ref="AC118:AJ118"/>
    <mergeCell ref="Z124:AB124"/>
    <mergeCell ref="AC136:AK136"/>
    <mergeCell ref="Z125:AB125"/>
    <mergeCell ref="AC119:AK119"/>
    <mergeCell ref="Z119:AB119"/>
    <mergeCell ref="AC115:AJ115"/>
    <mergeCell ref="Z120:AB120"/>
    <mergeCell ref="AC132:AJ132"/>
    <mergeCell ref="Z121:AB121"/>
    <mergeCell ref="AC133:AJ133"/>
    <mergeCell ref="Z122:AB122"/>
    <mergeCell ref="AC134:AJ134"/>
    <mergeCell ref="Z123:AB123"/>
    <mergeCell ref="AC122:AJ122"/>
  </mergeCells>
  <phoneticPr fontId="4"/>
  <pageMargins left="0.7" right="0.7" top="0.75" bottom="0.75" header="0.3" footer="0.3"/>
  <pageSetup paperSize="8" scale="98" orientation="portrait" horizontalDpi="300" verticalDpi="300" r:id="rId1"/>
  <rowBreaks count="1" manualBreakCount="1">
    <brk id="84" max="16383" man="1"/>
  </rowBreaks>
  <ignoredErrors>
    <ignoredError sqref="D42 H44 N56 L42 H24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N39"/>
  <sheetViews>
    <sheetView showGridLines="0" zoomScale="90" zoomScaleNormal="90" workbookViewId="0">
      <selection activeCell="F40" sqref="F40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1" width="8.26953125" style="16" customWidth="1"/>
    <col min="12" max="12" width="15.90625" style="16" customWidth="1"/>
    <col min="13" max="13" width="7.08984375" style="16" customWidth="1"/>
    <col min="14" max="16384" width="9.90625" style="16"/>
  </cols>
  <sheetData>
    <row r="1" spans="1:13" ht="35.15" customHeight="1" x14ac:dyDescent="0.25">
      <c r="A1" s="429" t="s">
        <v>41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3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3" ht="21" customHeight="1" x14ac:dyDescent="0.2">
      <c r="B3" s="18" t="s">
        <v>290</v>
      </c>
      <c r="C3" s="16" t="s">
        <v>54</v>
      </c>
      <c r="I3" s="19" t="s">
        <v>289</v>
      </c>
    </row>
    <row r="4" spans="1:13" ht="21" customHeight="1" x14ac:dyDescent="0.2">
      <c r="B4" s="16" t="s">
        <v>271</v>
      </c>
      <c r="I4" s="19" t="s">
        <v>44</v>
      </c>
    </row>
    <row r="5" spans="1:13" ht="21" customHeight="1" x14ac:dyDescent="0.2">
      <c r="B5" s="20" t="s">
        <v>618</v>
      </c>
    </row>
    <row r="6" spans="1:13" ht="21" customHeight="1" x14ac:dyDescent="0.2">
      <c r="B6" s="16" t="s">
        <v>19</v>
      </c>
      <c r="C6" s="16" t="s">
        <v>21</v>
      </c>
      <c r="L6" s="56" t="s">
        <v>156</v>
      </c>
      <c r="M6" s="56"/>
    </row>
    <row r="7" spans="1:13" ht="21" customHeight="1" x14ac:dyDescent="0.2">
      <c r="B7" s="16" t="s">
        <v>619</v>
      </c>
      <c r="G7" s="448" t="s">
        <v>234</v>
      </c>
      <c r="H7" s="448"/>
      <c r="I7" s="448"/>
      <c r="L7" s="57"/>
      <c r="M7" s="57"/>
    </row>
    <row r="8" spans="1:13" ht="18" customHeight="1" thickBot="1" x14ac:dyDescent="0.25">
      <c r="L8" s="61" t="s">
        <v>157</v>
      </c>
      <c r="M8" s="57" t="s">
        <v>158</v>
      </c>
    </row>
    <row r="9" spans="1:13" ht="21" customHeight="1" thickBot="1" x14ac:dyDescent="0.25">
      <c r="B9" s="21" t="s">
        <v>5</v>
      </c>
      <c r="C9" s="22"/>
      <c r="D9" s="430" t="s">
        <v>6</v>
      </c>
      <c r="E9" s="431"/>
      <c r="F9" s="432"/>
      <c r="G9" s="430" t="s">
        <v>7</v>
      </c>
      <c r="H9" s="431"/>
      <c r="I9" s="432"/>
      <c r="L9" s="61"/>
      <c r="M9" s="57" t="s">
        <v>159</v>
      </c>
    </row>
    <row r="10" spans="1:13" ht="20.149999999999999" customHeight="1" x14ac:dyDescent="0.2">
      <c r="B10" s="433">
        <v>0.40625</v>
      </c>
      <c r="C10" s="23">
        <v>1</v>
      </c>
      <c r="D10" s="436">
        <v>79</v>
      </c>
      <c r="E10" s="437"/>
      <c r="F10" s="438"/>
      <c r="G10" s="439">
        <v>82</v>
      </c>
      <c r="H10" s="440"/>
      <c r="I10" s="441"/>
      <c r="L10" s="61"/>
      <c r="M10" s="57" t="s">
        <v>160</v>
      </c>
    </row>
    <row r="11" spans="1:13" ht="21" customHeight="1" x14ac:dyDescent="0.2">
      <c r="B11" s="434"/>
      <c r="C11" s="24" t="s">
        <v>8</v>
      </c>
      <c r="D11" s="25" t="s">
        <v>579</v>
      </c>
      <c r="E11" s="26" t="s">
        <v>0</v>
      </c>
      <c r="F11" s="27" t="s">
        <v>29</v>
      </c>
      <c r="G11" s="85" t="s">
        <v>83</v>
      </c>
      <c r="H11" s="26" t="s">
        <v>0</v>
      </c>
      <c r="I11" s="89" t="s">
        <v>37</v>
      </c>
      <c r="L11" s="61"/>
      <c r="M11" s="57" t="s">
        <v>272</v>
      </c>
    </row>
    <row r="12" spans="1:13" ht="21" customHeight="1" x14ac:dyDescent="0.2">
      <c r="B12" s="434"/>
      <c r="C12" s="24" t="s">
        <v>13</v>
      </c>
      <c r="D12" s="442" t="s">
        <v>80</v>
      </c>
      <c r="E12" s="443"/>
      <c r="F12" s="444"/>
      <c r="G12" s="445" t="s">
        <v>35</v>
      </c>
      <c r="H12" s="446"/>
      <c r="I12" s="447"/>
      <c r="L12" s="61" t="s">
        <v>161</v>
      </c>
      <c r="M12" s="57" t="s">
        <v>179</v>
      </c>
    </row>
    <row r="13" spans="1:13" ht="21" customHeight="1" x14ac:dyDescent="0.2">
      <c r="B13" s="434"/>
      <c r="C13" s="24" t="s">
        <v>9</v>
      </c>
      <c r="D13" s="72" t="s">
        <v>207</v>
      </c>
      <c r="E13" s="28" t="s">
        <v>10</v>
      </c>
      <c r="F13" s="73" t="s">
        <v>207</v>
      </c>
      <c r="G13" s="85" t="s">
        <v>76</v>
      </c>
      <c r="H13" s="28" t="s">
        <v>10</v>
      </c>
      <c r="I13" s="86" t="s">
        <v>35</v>
      </c>
      <c r="L13" s="61" t="s">
        <v>164</v>
      </c>
      <c r="M13" s="57" t="s">
        <v>162</v>
      </c>
    </row>
    <row r="14" spans="1:13" ht="21" customHeight="1" thickBot="1" x14ac:dyDescent="0.25">
      <c r="B14" s="435"/>
      <c r="C14" s="30" t="s">
        <v>11</v>
      </c>
      <c r="D14" s="31">
        <v>50</v>
      </c>
      <c r="E14" s="32" t="s">
        <v>12</v>
      </c>
      <c r="F14" s="33">
        <v>32</v>
      </c>
      <c r="G14" s="34">
        <v>0</v>
      </c>
      <c r="H14" s="32" t="s">
        <v>12</v>
      </c>
      <c r="I14" s="33">
        <v>20</v>
      </c>
      <c r="L14" s="61"/>
      <c r="M14" s="57" t="s">
        <v>163</v>
      </c>
    </row>
    <row r="15" spans="1:13" ht="21" customHeight="1" x14ac:dyDescent="0.2">
      <c r="B15" s="433">
        <v>0.45833333333333331</v>
      </c>
      <c r="C15" s="23">
        <v>2</v>
      </c>
      <c r="D15" s="436">
        <v>70</v>
      </c>
      <c r="E15" s="437"/>
      <c r="F15" s="438"/>
      <c r="G15" s="439">
        <v>83</v>
      </c>
      <c r="H15" s="440"/>
      <c r="I15" s="441"/>
      <c r="L15" s="61" t="s">
        <v>165</v>
      </c>
      <c r="M15" s="57" t="s">
        <v>180</v>
      </c>
    </row>
    <row r="16" spans="1:13" ht="21" customHeight="1" x14ac:dyDescent="0.2">
      <c r="B16" s="434"/>
      <c r="C16" s="24" t="s">
        <v>8</v>
      </c>
      <c r="D16" s="25" t="s">
        <v>31</v>
      </c>
      <c r="E16" s="26" t="s">
        <v>0</v>
      </c>
      <c r="F16" s="27" t="s">
        <v>79</v>
      </c>
      <c r="G16" s="85" t="s">
        <v>76</v>
      </c>
      <c r="H16" s="26" t="s">
        <v>0</v>
      </c>
      <c r="I16" s="89" t="s">
        <v>137</v>
      </c>
      <c r="L16" s="61" t="s">
        <v>167</v>
      </c>
      <c r="M16" s="57" t="s">
        <v>178</v>
      </c>
    </row>
    <row r="17" spans="2:14" ht="21" customHeight="1" x14ac:dyDescent="0.2">
      <c r="B17" s="434"/>
      <c r="C17" s="24" t="s">
        <v>13</v>
      </c>
      <c r="D17" s="442" t="s">
        <v>29</v>
      </c>
      <c r="E17" s="443"/>
      <c r="F17" s="444"/>
      <c r="G17" s="445" t="s">
        <v>37</v>
      </c>
      <c r="H17" s="453"/>
      <c r="I17" s="454"/>
      <c r="L17" s="61"/>
      <c r="M17" s="57" t="s">
        <v>166</v>
      </c>
    </row>
    <row r="18" spans="2:14" ht="21" customHeight="1" x14ac:dyDescent="0.2">
      <c r="B18" s="434"/>
      <c r="C18" s="24" t="s">
        <v>9</v>
      </c>
      <c r="D18" s="72" t="s">
        <v>207</v>
      </c>
      <c r="E18" s="28" t="s">
        <v>10</v>
      </c>
      <c r="F18" s="73" t="s">
        <v>207</v>
      </c>
      <c r="G18" s="85" t="s">
        <v>83</v>
      </c>
      <c r="H18" s="28" t="s">
        <v>615</v>
      </c>
      <c r="I18" s="86" t="s">
        <v>37</v>
      </c>
      <c r="L18" s="61" t="s">
        <v>169</v>
      </c>
      <c r="M18" s="57" t="s">
        <v>168</v>
      </c>
    </row>
    <row r="19" spans="2:14" ht="21" customHeight="1" thickBot="1" x14ac:dyDescent="0.25">
      <c r="B19" s="435"/>
      <c r="C19" s="30" t="s">
        <v>11</v>
      </c>
      <c r="D19" s="31">
        <v>19</v>
      </c>
      <c r="E19" s="32" t="s">
        <v>12</v>
      </c>
      <c r="F19" s="33">
        <v>62</v>
      </c>
      <c r="G19" s="34">
        <v>14</v>
      </c>
      <c r="H19" s="32" t="s">
        <v>12</v>
      </c>
      <c r="I19" s="33">
        <v>62</v>
      </c>
      <c r="L19" s="61" t="s">
        <v>170</v>
      </c>
      <c r="M19" s="57" t="s">
        <v>171</v>
      </c>
    </row>
    <row r="20" spans="2:14" ht="21" customHeight="1" x14ac:dyDescent="0.2">
      <c r="B20" s="433">
        <v>0.51041666666666663</v>
      </c>
      <c r="C20" s="23">
        <v>3</v>
      </c>
      <c r="D20" s="449">
        <v>80</v>
      </c>
      <c r="E20" s="437"/>
      <c r="F20" s="438"/>
      <c r="G20" s="450">
        <v>84</v>
      </c>
      <c r="H20" s="440"/>
      <c r="I20" s="441"/>
      <c r="L20" s="61" t="s">
        <v>258</v>
      </c>
      <c r="M20" s="98" t="s">
        <v>260</v>
      </c>
    </row>
    <row r="21" spans="2:14" ht="21" customHeight="1" x14ac:dyDescent="0.2">
      <c r="B21" s="434"/>
      <c r="C21" s="24" t="s">
        <v>8</v>
      </c>
      <c r="D21" s="25" t="s">
        <v>34</v>
      </c>
      <c r="E21" s="26" t="s">
        <v>0</v>
      </c>
      <c r="F21" s="27" t="s">
        <v>579</v>
      </c>
      <c r="G21" s="85" t="s">
        <v>139</v>
      </c>
      <c r="H21" s="26" t="s">
        <v>0</v>
      </c>
      <c r="I21" s="89" t="s">
        <v>31</v>
      </c>
      <c r="L21" s="61"/>
      <c r="M21" s="98" t="s">
        <v>259</v>
      </c>
    </row>
    <row r="22" spans="2:14" ht="21" customHeight="1" x14ac:dyDescent="0.2">
      <c r="B22" s="434"/>
      <c r="C22" s="24" t="s">
        <v>13</v>
      </c>
      <c r="D22" s="442" t="s">
        <v>79</v>
      </c>
      <c r="E22" s="443"/>
      <c r="F22" s="444"/>
      <c r="G22" s="451" t="s">
        <v>76</v>
      </c>
      <c r="H22" s="451"/>
      <c r="I22" s="452"/>
    </row>
    <row r="23" spans="2:14" ht="21" customHeight="1" x14ac:dyDescent="0.2">
      <c r="B23" s="434"/>
      <c r="C23" s="24" t="s">
        <v>9</v>
      </c>
      <c r="D23" s="72" t="s">
        <v>207</v>
      </c>
      <c r="E23" s="28" t="s">
        <v>10</v>
      </c>
      <c r="F23" s="73" t="s">
        <v>207</v>
      </c>
      <c r="G23" s="85" t="s">
        <v>84</v>
      </c>
      <c r="H23" s="28" t="s">
        <v>10</v>
      </c>
      <c r="I23" s="86" t="s">
        <v>137</v>
      </c>
    </row>
    <row r="24" spans="2:14" ht="21" customHeight="1" thickBot="1" x14ac:dyDescent="0.25">
      <c r="B24" s="435"/>
      <c r="C24" s="30" t="s">
        <v>11</v>
      </c>
      <c r="D24" s="31">
        <v>33</v>
      </c>
      <c r="E24" s="32" t="s">
        <v>12</v>
      </c>
      <c r="F24" s="33">
        <v>29</v>
      </c>
      <c r="G24" s="34">
        <v>35</v>
      </c>
      <c r="H24" s="32" t="s">
        <v>12</v>
      </c>
      <c r="I24" s="33">
        <v>24</v>
      </c>
      <c r="L24" s="63" t="s">
        <v>172</v>
      </c>
      <c r="M24" s="63"/>
      <c r="N24" s="57"/>
    </row>
    <row r="25" spans="2:14" ht="21" customHeight="1" x14ac:dyDescent="0.2">
      <c r="B25" s="433">
        <v>0.5625</v>
      </c>
      <c r="C25" s="23">
        <v>4</v>
      </c>
      <c r="D25" s="449">
        <v>71</v>
      </c>
      <c r="E25" s="437"/>
      <c r="F25" s="438"/>
      <c r="G25" s="439">
        <v>85</v>
      </c>
      <c r="H25" s="440"/>
      <c r="I25" s="441"/>
      <c r="L25" s="57"/>
      <c r="M25" s="57"/>
      <c r="N25" s="57"/>
    </row>
    <row r="26" spans="2:14" ht="21" customHeight="1" x14ac:dyDescent="0.2">
      <c r="B26" s="434"/>
      <c r="C26" s="24" t="s">
        <v>8</v>
      </c>
      <c r="D26" s="25" t="s">
        <v>80</v>
      </c>
      <c r="E26" s="26" t="s">
        <v>0</v>
      </c>
      <c r="F26" s="27" t="s">
        <v>31</v>
      </c>
      <c r="G26" s="85" t="s">
        <v>84</v>
      </c>
      <c r="H26" s="26" t="s">
        <v>0</v>
      </c>
      <c r="I26" s="89" t="s">
        <v>35</v>
      </c>
      <c r="L26" s="64" t="s">
        <v>194</v>
      </c>
      <c r="M26" s="64" t="s">
        <v>186</v>
      </c>
      <c r="N26" s="55" t="s">
        <v>184</v>
      </c>
    </row>
    <row r="27" spans="2:14" ht="21" customHeight="1" x14ac:dyDescent="0.2">
      <c r="B27" s="434"/>
      <c r="C27" s="24" t="s">
        <v>13</v>
      </c>
      <c r="D27" s="442" t="s">
        <v>579</v>
      </c>
      <c r="E27" s="443"/>
      <c r="F27" s="444"/>
      <c r="G27" s="445" t="s">
        <v>31</v>
      </c>
      <c r="H27" s="446"/>
      <c r="I27" s="447"/>
      <c r="L27" s="65" t="s">
        <v>181</v>
      </c>
      <c r="M27" s="64" t="s">
        <v>186</v>
      </c>
      <c r="N27" s="66" t="s">
        <v>189</v>
      </c>
    </row>
    <row r="28" spans="2:14" ht="21" customHeight="1" x14ac:dyDescent="0.2">
      <c r="B28" s="434"/>
      <c r="C28" s="24" t="s">
        <v>9</v>
      </c>
      <c r="D28" s="72" t="s">
        <v>207</v>
      </c>
      <c r="E28" s="28" t="s">
        <v>10</v>
      </c>
      <c r="F28" s="73" t="s">
        <v>207</v>
      </c>
      <c r="G28" s="85" t="s">
        <v>139</v>
      </c>
      <c r="H28" s="28" t="s">
        <v>10</v>
      </c>
      <c r="I28" s="86" t="s">
        <v>31</v>
      </c>
      <c r="L28" s="64" t="s">
        <v>182</v>
      </c>
      <c r="M28" s="64" t="s">
        <v>186</v>
      </c>
      <c r="N28" s="66" t="s">
        <v>185</v>
      </c>
    </row>
    <row r="29" spans="2:14" ht="21" customHeight="1" thickBot="1" x14ac:dyDescent="0.25">
      <c r="B29" s="435"/>
      <c r="C29" s="30" t="s">
        <v>11</v>
      </c>
      <c r="D29" s="31">
        <v>40</v>
      </c>
      <c r="E29" s="32" t="s">
        <v>12</v>
      </c>
      <c r="F29" s="33">
        <v>32</v>
      </c>
      <c r="G29" s="34">
        <v>20</v>
      </c>
      <c r="H29" s="32" t="s">
        <v>12</v>
      </c>
      <c r="I29" s="33">
        <v>75</v>
      </c>
      <c r="L29" s="64" t="s">
        <v>183</v>
      </c>
      <c r="M29" s="64" t="s">
        <v>186</v>
      </c>
      <c r="N29" s="67" t="s">
        <v>256</v>
      </c>
    </row>
    <row r="30" spans="2:14" ht="21" customHeight="1" x14ac:dyDescent="0.2">
      <c r="B30" s="433">
        <v>0.61458333333333337</v>
      </c>
      <c r="C30" s="23">
        <v>5</v>
      </c>
      <c r="D30" s="436">
        <v>81</v>
      </c>
      <c r="E30" s="437"/>
      <c r="F30" s="438"/>
      <c r="G30" s="449"/>
      <c r="H30" s="437"/>
      <c r="I30" s="438"/>
      <c r="L30" s="64" t="s">
        <v>190</v>
      </c>
      <c r="M30" s="64" t="s">
        <v>186</v>
      </c>
      <c r="N30" s="67" t="s">
        <v>192</v>
      </c>
    </row>
    <row r="31" spans="2:14" ht="21" customHeight="1" x14ac:dyDescent="0.2">
      <c r="B31" s="434"/>
      <c r="C31" s="24" t="s">
        <v>8</v>
      </c>
      <c r="D31" s="25" t="s">
        <v>29</v>
      </c>
      <c r="E31" s="26" t="s">
        <v>0</v>
      </c>
      <c r="F31" s="27" t="s">
        <v>34</v>
      </c>
      <c r="G31" s="25"/>
      <c r="H31" s="26" t="s">
        <v>0</v>
      </c>
      <c r="I31" s="27"/>
      <c r="L31" s="61" t="s">
        <v>253</v>
      </c>
      <c r="M31" s="64" t="s">
        <v>186</v>
      </c>
      <c r="N31" s="57" t="s">
        <v>254</v>
      </c>
    </row>
    <row r="32" spans="2:14" ht="21" customHeight="1" x14ac:dyDescent="0.2">
      <c r="B32" s="434"/>
      <c r="C32" s="24" t="s">
        <v>13</v>
      </c>
      <c r="D32" s="442" t="s">
        <v>31</v>
      </c>
      <c r="E32" s="443"/>
      <c r="F32" s="444"/>
      <c r="G32" s="455"/>
      <c r="H32" s="443"/>
      <c r="I32" s="444"/>
    </row>
    <row r="33" spans="2:14" ht="21" customHeight="1" x14ac:dyDescent="0.2">
      <c r="B33" s="434"/>
      <c r="C33" s="24" t="s">
        <v>9</v>
      </c>
      <c r="D33" s="72" t="s">
        <v>207</v>
      </c>
      <c r="E33" s="28" t="s">
        <v>10</v>
      </c>
      <c r="F33" s="73" t="s">
        <v>207</v>
      </c>
      <c r="G33" s="25"/>
      <c r="H33" s="28" t="s">
        <v>10</v>
      </c>
      <c r="I33" s="29"/>
    </row>
    <row r="34" spans="2:14" ht="21" customHeight="1" thickBot="1" x14ac:dyDescent="0.25">
      <c r="B34" s="435"/>
      <c r="C34" s="30" t="s">
        <v>11</v>
      </c>
      <c r="D34" s="31">
        <v>15</v>
      </c>
      <c r="E34" s="32" t="s">
        <v>12</v>
      </c>
      <c r="F34" s="33">
        <v>44</v>
      </c>
      <c r="G34" s="34"/>
      <c r="H34" s="32" t="s">
        <v>12</v>
      </c>
      <c r="I34" s="33"/>
      <c r="L34" s="58" t="s">
        <v>173</v>
      </c>
      <c r="M34" s="59"/>
      <c r="N34" s="55"/>
    </row>
    <row r="35" spans="2:14" ht="21" customHeight="1" x14ac:dyDescent="0.2">
      <c r="B35" s="433">
        <v>0.66666666666666663</v>
      </c>
      <c r="C35" s="23">
        <v>6</v>
      </c>
      <c r="D35" s="436">
        <v>74</v>
      </c>
      <c r="E35" s="437"/>
      <c r="F35" s="438"/>
      <c r="G35" s="449"/>
      <c r="H35" s="437"/>
      <c r="I35" s="438"/>
      <c r="L35" s="55"/>
      <c r="M35" s="59"/>
      <c r="N35" s="55"/>
    </row>
    <row r="36" spans="2:14" ht="21" customHeight="1" x14ac:dyDescent="0.2">
      <c r="B36" s="434"/>
      <c r="C36" s="24" t="s">
        <v>8</v>
      </c>
      <c r="D36" s="25" t="s">
        <v>79</v>
      </c>
      <c r="E36" s="26" t="s">
        <v>0</v>
      </c>
      <c r="F36" s="27" t="s">
        <v>80</v>
      </c>
      <c r="G36" s="25"/>
      <c r="H36" s="26" t="s">
        <v>0</v>
      </c>
      <c r="I36" s="27"/>
      <c r="L36" s="60" t="s">
        <v>174</v>
      </c>
      <c r="M36" s="55"/>
      <c r="N36" s="55"/>
    </row>
    <row r="37" spans="2:14" ht="21" customHeight="1" x14ac:dyDescent="0.2">
      <c r="B37" s="434"/>
      <c r="C37" s="24" t="s">
        <v>13</v>
      </c>
      <c r="D37" s="442" t="s">
        <v>34</v>
      </c>
      <c r="E37" s="443"/>
      <c r="F37" s="444"/>
      <c r="G37" s="455"/>
      <c r="H37" s="443"/>
      <c r="I37" s="444"/>
      <c r="L37" s="59" t="s">
        <v>175</v>
      </c>
      <c r="M37" s="55"/>
      <c r="N37" s="55"/>
    </row>
    <row r="38" spans="2:14" ht="21" customHeight="1" x14ac:dyDescent="0.2">
      <c r="B38" s="434"/>
      <c r="C38" s="24" t="s">
        <v>9</v>
      </c>
      <c r="D38" s="72" t="s">
        <v>207</v>
      </c>
      <c r="E38" s="28" t="s">
        <v>10</v>
      </c>
      <c r="F38" s="73" t="s">
        <v>207</v>
      </c>
      <c r="G38" s="25"/>
      <c r="H38" s="28" t="s">
        <v>10</v>
      </c>
      <c r="I38" s="29"/>
      <c r="L38" s="62" t="s">
        <v>177</v>
      </c>
      <c r="M38" s="55"/>
      <c r="N38" s="55"/>
    </row>
    <row r="39" spans="2:14" ht="21" customHeight="1" thickBot="1" x14ac:dyDescent="0.25">
      <c r="B39" s="435"/>
      <c r="C39" s="30" t="s">
        <v>11</v>
      </c>
      <c r="D39" s="31">
        <v>50</v>
      </c>
      <c r="E39" s="32" t="s">
        <v>12</v>
      </c>
      <c r="F39" s="33">
        <v>23</v>
      </c>
      <c r="G39" s="34"/>
      <c r="H39" s="32" t="s">
        <v>12</v>
      </c>
      <c r="I39" s="33"/>
      <c r="L39" s="60" t="s">
        <v>176</v>
      </c>
      <c r="M39" s="60"/>
      <c r="N39" s="55"/>
    </row>
  </sheetData>
  <mergeCells count="34">
    <mergeCell ref="B35:B39"/>
    <mergeCell ref="D35:F35"/>
    <mergeCell ref="G35:I35"/>
    <mergeCell ref="D37:F37"/>
    <mergeCell ref="G37:I37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  <mergeCell ref="G7:I7"/>
  </mergeCells>
  <phoneticPr fontId="4"/>
  <pageMargins left="0.25" right="0.25" top="0.75" bottom="0.75" header="0.3" footer="0.3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N39"/>
  <sheetViews>
    <sheetView showGridLines="0" tabSelected="1" zoomScale="90" zoomScaleNormal="90" workbookViewId="0">
      <selection activeCell="G7" sqref="G7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1" width="4.08984375" style="16" customWidth="1"/>
    <col min="12" max="12" width="15.90625" style="16" customWidth="1"/>
    <col min="13" max="13" width="7.08984375" style="16" customWidth="1"/>
    <col min="14" max="16384" width="9.90625" style="16"/>
  </cols>
  <sheetData>
    <row r="1" spans="1:13" ht="35.15" customHeight="1" x14ac:dyDescent="0.25">
      <c r="A1" s="429" t="s">
        <v>41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3" ht="24" customHeight="1" x14ac:dyDescent="0.2">
      <c r="A2" s="17"/>
      <c r="B2" s="17"/>
      <c r="C2" s="17"/>
      <c r="D2" s="17"/>
      <c r="E2" s="17"/>
      <c r="F2" s="17"/>
      <c r="G2" s="17"/>
      <c r="H2" s="17"/>
      <c r="I2" s="17"/>
      <c r="L2" s="56" t="s">
        <v>156</v>
      </c>
      <c r="M2" s="56"/>
    </row>
    <row r="3" spans="1:13" ht="21" customHeight="1" x14ac:dyDescent="0.2">
      <c r="B3" s="18" t="s">
        <v>297</v>
      </c>
      <c r="I3" s="19" t="s">
        <v>788</v>
      </c>
      <c r="L3" s="57"/>
      <c r="M3" s="57"/>
    </row>
    <row r="4" spans="1:13" ht="21" customHeight="1" x14ac:dyDescent="0.2">
      <c r="B4" s="16" t="s">
        <v>787</v>
      </c>
      <c r="L4" s="61" t="s">
        <v>157</v>
      </c>
      <c r="M4" s="57" t="s">
        <v>158</v>
      </c>
    </row>
    <row r="5" spans="1:13" ht="21" customHeight="1" x14ac:dyDescent="0.2">
      <c r="B5" s="20" t="s">
        <v>789</v>
      </c>
      <c r="I5" s="19" t="s">
        <v>44</v>
      </c>
      <c r="L5" s="61"/>
      <c r="M5" s="57" t="s">
        <v>159</v>
      </c>
    </row>
    <row r="6" spans="1:13" ht="21" customHeight="1" x14ac:dyDescent="0.2">
      <c r="B6" s="16" t="s">
        <v>19</v>
      </c>
      <c r="C6" s="16" t="s">
        <v>21</v>
      </c>
      <c r="L6" s="61"/>
      <c r="M6" s="57" t="s">
        <v>160</v>
      </c>
    </row>
    <row r="7" spans="1:13" ht="21" customHeight="1" x14ac:dyDescent="0.2">
      <c r="B7" s="16" t="s">
        <v>791</v>
      </c>
      <c r="H7" s="448" t="s">
        <v>208</v>
      </c>
      <c r="I7" s="448"/>
      <c r="L7" s="61"/>
      <c r="M7" s="57" t="s">
        <v>272</v>
      </c>
    </row>
    <row r="8" spans="1:13" ht="18" customHeight="1" thickBot="1" x14ac:dyDescent="0.25">
      <c r="L8" s="61" t="s">
        <v>161</v>
      </c>
      <c r="M8" s="57" t="s">
        <v>179</v>
      </c>
    </row>
    <row r="9" spans="1:13" ht="21" customHeight="1" thickBot="1" x14ac:dyDescent="0.25">
      <c r="B9" s="21" t="s">
        <v>5</v>
      </c>
      <c r="C9" s="22"/>
      <c r="D9" s="430" t="s">
        <v>6</v>
      </c>
      <c r="E9" s="431"/>
      <c r="F9" s="432"/>
      <c r="G9" s="430" t="s">
        <v>7</v>
      </c>
      <c r="H9" s="431"/>
      <c r="I9" s="432"/>
      <c r="L9" s="61" t="s">
        <v>164</v>
      </c>
      <c r="M9" s="57" t="s">
        <v>162</v>
      </c>
    </row>
    <row r="10" spans="1:13" ht="20.149999999999999" customHeight="1" x14ac:dyDescent="0.2">
      <c r="B10" s="433">
        <v>0.41666666666666669</v>
      </c>
      <c r="C10" s="23">
        <v>1</v>
      </c>
      <c r="D10" s="436">
        <v>86</v>
      </c>
      <c r="E10" s="437"/>
      <c r="F10" s="438"/>
      <c r="G10" s="439">
        <v>81</v>
      </c>
      <c r="H10" s="440"/>
      <c r="I10" s="441"/>
      <c r="L10" s="61"/>
      <c r="M10" s="57" t="s">
        <v>163</v>
      </c>
    </row>
    <row r="11" spans="1:13" ht="21" customHeight="1" x14ac:dyDescent="0.2">
      <c r="B11" s="434"/>
      <c r="C11" s="24" t="s">
        <v>8</v>
      </c>
      <c r="D11" s="68" t="s">
        <v>620</v>
      </c>
      <c r="E11" s="28" t="s">
        <v>0</v>
      </c>
      <c r="F11" s="69" t="s">
        <v>621</v>
      </c>
      <c r="G11" s="74" t="s">
        <v>639</v>
      </c>
      <c r="H11" s="28" t="s">
        <v>0</v>
      </c>
      <c r="I11" s="75" t="s">
        <v>638</v>
      </c>
      <c r="L11" s="61" t="s">
        <v>165</v>
      </c>
      <c r="M11" s="57" t="s">
        <v>180</v>
      </c>
    </row>
    <row r="12" spans="1:13" ht="21" customHeight="1" x14ac:dyDescent="0.2">
      <c r="B12" s="434"/>
      <c r="C12" s="24" t="s">
        <v>13</v>
      </c>
      <c r="D12" s="442" t="s">
        <v>622</v>
      </c>
      <c r="E12" s="443"/>
      <c r="F12" s="444"/>
      <c r="G12" s="456" t="s">
        <v>642</v>
      </c>
      <c r="H12" s="446"/>
      <c r="I12" s="447"/>
      <c r="L12" s="61" t="s">
        <v>167</v>
      </c>
      <c r="M12" s="57" t="s">
        <v>178</v>
      </c>
    </row>
    <row r="13" spans="1:13" ht="21" customHeight="1" x14ac:dyDescent="0.2">
      <c r="B13" s="434"/>
      <c r="C13" s="24" t="s">
        <v>9</v>
      </c>
      <c r="D13" s="83" t="s">
        <v>206</v>
      </c>
      <c r="E13" s="28" t="s">
        <v>10</v>
      </c>
      <c r="F13" s="84" t="s">
        <v>206</v>
      </c>
      <c r="G13" s="83" t="s">
        <v>206</v>
      </c>
      <c r="H13" s="28" t="s">
        <v>10</v>
      </c>
      <c r="I13" s="84" t="s">
        <v>206</v>
      </c>
      <c r="L13" s="61"/>
      <c r="M13" s="57" t="s">
        <v>166</v>
      </c>
    </row>
    <row r="14" spans="1:13" ht="21" customHeight="1" thickBot="1" x14ac:dyDescent="0.25">
      <c r="B14" s="435"/>
      <c r="C14" s="30" t="s">
        <v>11</v>
      </c>
      <c r="D14" s="31"/>
      <c r="E14" s="32" t="s">
        <v>12</v>
      </c>
      <c r="F14" s="33"/>
      <c r="G14" s="31"/>
      <c r="H14" s="32" t="s">
        <v>12</v>
      </c>
      <c r="I14" s="33"/>
      <c r="L14" s="61" t="s">
        <v>169</v>
      </c>
      <c r="M14" s="57" t="s">
        <v>168</v>
      </c>
    </row>
    <row r="15" spans="1:13" ht="21" customHeight="1" x14ac:dyDescent="0.2">
      <c r="B15" s="433">
        <v>0.46527777777777779</v>
      </c>
      <c r="C15" s="23">
        <v>2</v>
      </c>
      <c r="D15" s="436">
        <v>85</v>
      </c>
      <c r="E15" s="437"/>
      <c r="F15" s="438"/>
      <c r="G15" s="450">
        <v>80</v>
      </c>
      <c r="H15" s="440"/>
      <c r="I15" s="441"/>
      <c r="L15" s="61" t="s">
        <v>170</v>
      </c>
      <c r="M15" s="57" t="s">
        <v>171</v>
      </c>
    </row>
    <row r="16" spans="1:13" ht="21" customHeight="1" x14ac:dyDescent="0.2">
      <c r="B16" s="434"/>
      <c r="C16" s="24" t="s">
        <v>8</v>
      </c>
      <c r="D16" s="68" t="s">
        <v>623</v>
      </c>
      <c r="E16" s="28" t="s">
        <v>0</v>
      </c>
      <c r="F16" s="69" t="s">
        <v>624</v>
      </c>
      <c r="G16" s="74" t="s">
        <v>645</v>
      </c>
      <c r="H16" s="28" t="s">
        <v>0</v>
      </c>
      <c r="I16" s="75" t="s">
        <v>664</v>
      </c>
    </row>
    <row r="17" spans="2:14" ht="21" customHeight="1" x14ac:dyDescent="0.2">
      <c r="B17" s="434"/>
      <c r="C17" s="24" t="s">
        <v>13</v>
      </c>
      <c r="D17" s="442" t="s">
        <v>210</v>
      </c>
      <c r="E17" s="443"/>
      <c r="F17" s="444"/>
      <c r="G17" s="456" t="s">
        <v>301</v>
      </c>
      <c r="H17" s="446"/>
      <c r="I17" s="447"/>
      <c r="K17" s="35"/>
      <c r="L17" s="63" t="s">
        <v>784</v>
      </c>
      <c r="M17" s="63"/>
    </row>
    <row r="18" spans="2:14" ht="21" customHeight="1" x14ac:dyDescent="0.2">
      <c r="B18" s="434"/>
      <c r="C18" s="24" t="s">
        <v>9</v>
      </c>
      <c r="D18" s="83" t="s">
        <v>206</v>
      </c>
      <c r="E18" s="28" t="s">
        <v>10</v>
      </c>
      <c r="F18" s="84" t="s">
        <v>206</v>
      </c>
      <c r="G18" s="83" t="s">
        <v>206</v>
      </c>
      <c r="H18" s="28" t="s">
        <v>10</v>
      </c>
      <c r="I18" s="84" t="s">
        <v>206</v>
      </c>
      <c r="K18" s="35"/>
      <c r="L18" s="57"/>
      <c r="M18" s="57"/>
    </row>
    <row r="19" spans="2:14" ht="21" customHeight="1" thickBot="1" x14ac:dyDescent="0.25">
      <c r="B19" s="435"/>
      <c r="C19" s="30" t="s">
        <v>11</v>
      </c>
      <c r="D19" s="31"/>
      <c r="E19" s="32" t="s">
        <v>12</v>
      </c>
      <c r="F19" s="33"/>
      <c r="G19" s="31"/>
      <c r="H19" s="32" t="s">
        <v>12</v>
      </c>
      <c r="I19" s="33"/>
      <c r="K19" s="35"/>
      <c r="L19" s="64" t="s">
        <v>194</v>
      </c>
      <c r="M19" s="64" t="s">
        <v>186</v>
      </c>
      <c r="N19" s="55" t="s">
        <v>790</v>
      </c>
    </row>
    <row r="20" spans="2:14" ht="21" customHeight="1" x14ac:dyDescent="0.2">
      <c r="B20" s="433">
        <v>0.51388888888888884</v>
      </c>
      <c r="C20" s="23">
        <v>3</v>
      </c>
      <c r="D20" s="436">
        <v>84</v>
      </c>
      <c r="E20" s="437"/>
      <c r="F20" s="438"/>
      <c r="G20" s="450">
        <v>79</v>
      </c>
      <c r="H20" s="440"/>
      <c r="I20" s="441"/>
      <c r="L20" s="65" t="s">
        <v>181</v>
      </c>
      <c r="M20" s="64" t="s">
        <v>186</v>
      </c>
      <c r="N20" s="66" t="s">
        <v>785</v>
      </c>
    </row>
    <row r="21" spans="2:14" ht="21" customHeight="1" x14ac:dyDescent="0.2">
      <c r="B21" s="434"/>
      <c r="C21" s="24" t="s">
        <v>8</v>
      </c>
      <c r="D21" s="68" t="s">
        <v>622</v>
      </c>
      <c r="E21" s="28" t="s">
        <v>0</v>
      </c>
      <c r="F21" s="69" t="s">
        <v>773</v>
      </c>
      <c r="G21" s="74" t="s">
        <v>642</v>
      </c>
      <c r="H21" s="28" t="s">
        <v>0</v>
      </c>
      <c r="I21" s="75" t="s">
        <v>733</v>
      </c>
      <c r="L21" s="64" t="s">
        <v>182</v>
      </c>
      <c r="M21" s="64" t="s">
        <v>186</v>
      </c>
      <c r="N21" s="66" t="s">
        <v>185</v>
      </c>
    </row>
    <row r="22" spans="2:14" ht="21" customHeight="1" x14ac:dyDescent="0.2">
      <c r="B22" s="434"/>
      <c r="C22" s="24" t="s">
        <v>13</v>
      </c>
      <c r="D22" s="442" t="s">
        <v>211</v>
      </c>
      <c r="E22" s="443"/>
      <c r="F22" s="444"/>
      <c r="G22" s="456" t="s">
        <v>302</v>
      </c>
      <c r="H22" s="446"/>
      <c r="I22" s="447"/>
      <c r="L22" s="64" t="s">
        <v>183</v>
      </c>
      <c r="M22" s="64" t="s">
        <v>186</v>
      </c>
      <c r="N22" s="67" t="s">
        <v>256</v>
      </c>
    </row>
    <row r="23" spans="2:14" ht="21" customHeight="1" x14ac:dyDescent="0.2">
      <c r="B23" s="434"/>
      <c r="C23" s="24" t="s">
        <v>9</v>
      </c>
      <c r="D23" s="83" t="s">
        <v>206</v>
      </c>
      <c r="E23" s="28" t="s">
        <v>10</v>
      </c>
      <c r="F23" s="84" t="s">
        <v>206</v>
      </c>
      <c r="G23" s="83" t="s">
        <v>206</v>
      </c>
      <c r="H23" s="28" t="s">
        <v>10</v>
      </c>
      <c r="I23" s="84" t="s">
        <v>206</v>
      </c>
      <c r="L23" s="64" t="s">
        <v>190</v>
      </c>
      <c r="M23" s="64" t="s">
        <v>186</v>
      </c>
      <c r="N23" s="67" t="s">
        <v>192</v>
      </c>
    </row>
    <row r="24" spans="2:14" ht="21" customHeight="1" thickBot="1" x14ac:dyDescent="0.25">
      <c r="B24" s="435"/>
      <c r="C24" s="30" t="s">
        <v>11</v>
      </c>
      <c r="D24" s="31"/>
      <c r="E24" s="32" t="s">
        <v>12</v>
      </c>
      <c r="F24" s="33"/>
      <c r="G24" s="31"/>
      <c r="H24" s="32" t="s">
        <v>12</v>
      </c>
      <c r="I24" s="33"/>
      <c r="L24" s="61" t="s">
        <v>253</v>
      </c>
      <c r="M24" s="64" t="s">
        <v>186</v>
      </c>
      <c r="N24" s="57" t="s">
        <v>786</v>
      </c>
    </row>
    <row r="25" spans="2:14" ht="21" customHeight="1" x14ac:dyDescent="0.2">
      <c r="B25" s="433">
        <v>0.5625</v>
      </c>
      <c r="C25" s="23">
        <v>4</v>
      </c>
      <c r="D25" s="436">
        <v>83</v>
      </c>
      <c r="E25" s="437"/>
      <c r="F25" s="438"/>
      <c r="G25" s="450">
        <v>78</v>
      </c>
      <c r="H25" s="440"/>
      <c r="I25" s="441"/>
    </row>
    <row r="26" spans="2:14" ht="21" customHeight="1" x14ac:dyDescent="0.2">
      <c r="B26" s="434"/>
      <c r="C26" s="24" t="s">
        <v>8</v>
      </c>
      <c r="D26" s="68" t="s">
        <v>625</v>
      </c>
      <c r="E26" s="28" t="s">
        <v>0</v>
      </c>
      <c r="F26" s="69" t="s">
        <v>782</v>
      </c>
      <c r="G26" s="74" t="s">
        <v>641</v>
      </c>
      <c r="H26" s="28" t="s">
        <v>0</v>
      </c>
      <c r="I26" s="75" t="s">
        <v>734</v>
      </c>
    </row>
    <row r="27" spans="2:14" ht="21" customHeight="1" x14ac:dyDescent="0.2">
      <c r="B27" s="434"/>
      <c r="C27" s="24" t="s">
        <v>13</v>
      </c>
      <c r="D27" s="442" t="s">
        <v>773</v>
      </c>
      <c r="E27" s="443"/>
      <c r="F27" s="444"/>
      <c r="G27" s="456" t="s">
        <v>783</v>
      </c>
      <c r="H27" s="446"/>
      <c r="I27" s="447"/>
    </row>
    <row r="28" spans="2:14" ht="21" customHeight="1" x14ac:dyDescent="0.2">
      <c r="B28" s="434"/>
      <c r="C28" s="24" t="s">
        <v>9</v>
      </c>
      <c r="D28" s="83" t="s">
        <v>206</v>
      </c>
      <c r="E28" s="28" t="s">
        <v>10</v>
      </c>
      <c r="F28" s="84" t="s">
        <v>206</v>
      </c>
      <c r="G28" s="83" t="s">
        <v>206</v>
      </c>
      <c r="H28" s="28" t="s">
        <v>10</v>
      </c>
      <c r="I28" s="84" t="s">
        <v>206</v>
      </c>
    </row>
    <row r="29" spans="2:14" ht="21" customHeight="1" thickBot="1" x14ac:dyDescent="0.25">
      <c r="B29" s="435"/>
      <c r="C29" s="30" t="s">
        <v>11</v>
      </c>
      <c r="D29" s="31"/>
      <c r="E29" s="32" t="s">
        <v>12</v>
      </c>
      <c r="F29" s="33"/>
      <c r="G29" s="31"/>
      <c r="H29" s="32" t="s">
        <v>12</v>
      </c>
      <c r="I29" s="33"/>
    </row>
    <row r="30" spans="2:14" ht="21" customHeight="1" x14ac:dyDescent="0.2">
      <c r="B30" s="433">
        <v>0.61111111111111116</v>
      </c>
      <c r="C30" s="23">
        <v>5</v>
      </c>
      <c r="D30" s="436">
        <v>82</v>
      </c>
      <c r="E30" s="437"/>
      <c r="F30" s="438"/>
      <c r="G30" s="450">
        <v>77</v>
      </c>
      <c r="H30" s="440"/>
      <c r="I30" s="441"/>
    </row>
    <row r="31" spans="2:14" ht="21" customHeight="1" x14ac:dyDescent="0.2">
      <c r="B31" s="434"/>
      <c r="C31" s="24" t="s">
        <v>8</v>
      </c>
      <c r="D31" s="68" t="s">
        <v>626</v>
      </c>
      <c r="E31" s="28" t="s">
        <v>0</v>
      </c>
      <c r="F31" s="69" t="s">
        <v>781</v>
      </c>
      <c r="G31" s="74" t="s">
        <v>640</v>
      </c>
      <c r="H31" s="28" t="s">
        <v>0</v>
      </c>
      <c r="I31" s="75" t="s">
        <v>735</v>
      </c>
    </row>
    <row r="32" spans="2:14" ht="21" customHeight="1" x14ac:dyDescent="0.2">
      <c r="B32" s="434"/>
      <c r="C32" s="24" t="s">
        <v>13</v>
      </c>
      <c r="D32" s="442" t="s">
        <v>212</v>
      </c>
      <c r="E32" s="443"/>
      <c r="F32" s="444"/>
      <c r="G32" s="456" t="s">
        <v>300</v>
      </c>
      <c r="H32" s="446"/>
      <c r="I32" s="447"/>
    </row>
    <row r="33" spans="2:13" ht="21" customHeight="1" x14ac:dyDescent="0.2">
      <c r="B33" s="434"/>
      <c r="C33" s="24" t="s">
        <v>9</v>
      </c>
      <c r="D33" s="83" t="s">
        <v>209</v>
      </c>
      <c r="E33" s="28" t="s">
        <v>10</v>
      </c>
      <c r="F33" s="84" t="s">
        <v>206</v>
      </c>
      <c r="G33" s="83" t="s">
        <v>206</v>
      </c>
      <c r="H33" s="28" t="s">
        <v>10</v>
      </c>
      <c r="I33" s="84" t="s">
        <v>206</v>
      </c>
    </row>
    <row r="34" spans="2:13" ht="21" customHeight="1" thickBot="1" x14ac:dyDescent="0.25">
      <c r="B34" s="435"/>
      <c r="C34" s="30" t="s">
        <v>11</v>
      </c>
      <c r="D34" s="31"/>
      <c r="E34" s="32" t="s">
        <v>12</v>
      </c>
      <c r="F34" s="33"/>
      <c r="G34" s="34"/>
      <c r="H34" s="32" t="s">
        <v>12</v>
      </c>
      <c r="I34" s="33"/>
      <c r="M34" s="59"/>
    </row>
    <row r="35" spans="2:13" ht="41.25" customHeight="1" thickBot="1" x14ac:dyDescent="0.25">
      <c r="B35" s="105"/>
      <c r="C35" s="106"/>
      <c r="D35" s="457" t="s">
        <v>298</v>
      </c>
      <c r="E35" s="458"/>
      <c r="F35" s="458"/>
      <c r="G35" s="458"/>
      <c r="H35" s="458"/>
      <c r="I35" s="459"/>
      <c r="L35" s="58" t="s">
        <v>173</v>
      </c>
      <c r="M35" s="59"/>
    </row>
    <row r="36" spans="2:13" x14ac:dyDescent="0.2">
      <c r="L36" s="60" t="s">
        <v>174</v>
      </c>
      <c r="M36" s="55"/>
    </row>
    <row r="37" spans="2:13" x14ac:dyDescent="0.2">
      <c r="L37" s="59" t="s">
        <v>175</v>
      </c>
      <c r="M37" s="55"/>
    </row>
    <row r="38" spans="2:13" x14ac:dyDescent="0.2">
      <c r="L38" s="62" t="s">
        <v>177</v>
      </c>
      <c r="M38" s="55"/>
    </row>
    <row r="39" spans="2:13" x14ac:dyDescent="0.2">
      <c r="L39" s="60" t="s">
        <v>176</v>
      </c>
      <c r="M39" s="60"/>
    </row>
  </sheetData>
  <mergeCells count="30">
    <mergeCell ref="D35:I35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  <mergeCell ref="H7:I7"/>
  </mergeCells>
  <phoneticPr fontId="4"/>
  <pageMargins left="0.25" right="0.25" top="0.75" bottom="0.75" header="0.3" footer="0.3"/>
  <pageSetup paperSize="9" scale="6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showGridLines="0" zoomScale="90" zoomScaleNormal="90" workbookViewId="0">
      <selection activeCell="G15" sqref="G15:I15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1" width="4.08984375" style="16" customWidth="1"/>
    <col min="12" max="12" width="9.90625" style="16"/>
    <col min="13" max="13" width="15.90625" style="16" customWidth="1"/>
    <col min="14" max="14" width="7.08984375" style="16" customWidth="1"/>
    <col min="15" max="16384" width="9.90625" style="16"/>
  </cols>
  <sheetData>
    <row r="1" spans="1:14" ht="35.15" customHeight="1" x14ac:dyDescent="0.25">
      <c r="A1" s="429" t="s">
        <v>41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4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4" ht="21" customHeight="1" x14ac:dyDescent="0.2">
      <c r="B3" s="18" t="s">
        <v>42</v>
      </c>
      <c r="C3" s="16" t="s">
        <v>53</v>
      </c>
      <c r="I3" s="19" t="s">
        <v>43</v>
      </c>
    </row>
    <row r="4" spans="1:14" ht="21" customHeight="1" x14ac:dyDescent="0.2">
      <c r="B4" s="16" t="s">
        <v>222</v>
      </c>
      <c r="I4" s="19" t="s">
        <v>44</v>
      </c>
    </row>
    <row r="5" spans="1:14" ht="21" customHeight="1" x14ac:dyDescent="0.2">
      <c r="B5" s="20" t="s">
        <v>280</v>
      </c>
    </row>
    <row r="6" spans="1:14" ht="21" customHeight="1" x14ac:dyDescent="0.2">
      <c r="B6" s="16" t="s">
        <v>19</v>
      </c>
      <c r="C6" s="16" t="s">
        <v>21</v>
      </c>
      <c r="M6" s="56" t="s">
        <v>156</v>
      </c>
      <c r="N6" s="56"/>
    </row>
    <row r="7" spans="1:14" ht="21" customHeight="1" x14ac:dyDescent="0.2">
      <c r="B7" s="16" t="s">
        <v>286</v>
      </c>
      <c r="D7" s="88"/>
      <c r="M7" s="57"/>
      <c r="N7" s="57"/>
    </row>
    <row r="8" spans="1:14" ht="18" customHeight="1" thickBot="1" x14ac:dyDescent="0.25">
      <c r="M8" s="61" t="s">
        <v>157</v>
      </c>
      <c r="N8" s="57" t="s">
        <v>158</v>
      </c>
    </row>
    <row r="9" spans="1:14" ht="21" customHeight="1" thickBot="1" x14ac:dyDescent="0.25">
      <c r="B9" s="21" t="s">
        <v>5</v>
      </c>
      <c r="C9" s="22"/>
      <c r="D9" s="430" t="s">
        <v>6</v>
      </c>
      <c r="E9" s="431"/>
      <c r="F9" s="432"/>
      <c r="G9" s="430" t="s">
        <v>7</v>
      </c>
      <c r="H9" s="431"/>
      <c r="I9" s="432"/>
      <c r="M9" s="61"/>
      <c r="N9" s="57" t="s">
        <v>159</v>
      </c>
    </row>
    <row r="10" spans="1:14" ht="20.149999999999999" customHeight="1" x14ac:dyDescent="0.2">
      <c r="B10" s="433">
        <v>0.39583333333333331</v>
      </c>
      <c r="C10" s="23">
        <v>1</v>
      </c>
      <c r="D10" s="436">
        <v>15</v>
      </c>
      <c r="E10" s="437"/>
      <c r="F10" s="438"/>
      <c r="G10" s="439">
        <v>58</v>
      </c>
      <c r="H10" s="440"/>
      <c r="I10" s="441"/>
      <c r="M10" s="61"/>
      <c r="N10" s="57" t="s">
        <v>160</v>
      </c>
    </row>
    <row r="11" spans="1:14" ht="21" customHeight="1" x14ac:dyDescent="0.2">
      <c r="B11" s="434"/>
      <c r="C11" s="24" t="s">
        <v>8</v>
      </c>
      <c r="D11" s="25" t="s">
        <v>74</v>
      </c>
      <c r="E11" s="26" t="s">
        <v>0</v>
      </c>
      <c r="F11" s="27" t="s">
        <v>73</v>
      </c>
      <c r="G11" s="85" t="s">
        <v>72</v>
      </c>
      <c r="H11" s="26" t="s">
        <v>0</v>
      </c>
      <c r="I11" s="89" t="s">
        <v>128</v>
      </c>
      <c r="M11" s="61"/>
      <c r="N11" s="57" t="s">
        <v>272</v>
      </c>
    </row>
    <row r="12" spans="1:14" ht="21" customHeight="1" x14ac:dyDescent="0.2">
      <c r="B12" s="434"/>
      <c r="C12" s="24" t="s">
        <v>13</v>
      </c>
      <c r="D12" s="442" t="s">
        <v>127</v>
      </c>
      <c r="E12" s="443"/>
      <c r="F12" s="444"/>
      <c r="G12" s="445" t="s">
        <v>144</v>
      </c>
      <c r="H12" s="446"/>
      <c r="I12" s="447"/>
      <c r="M12" s="61" t="s">
        <v>161</v>
      </c>
      <c r="N12" s="57" t="s">
        <v>179</v>
      </c>
    </row>
    <row r="13" spans="1:14" ht="21" customHeight="1" x14ac:dyDescent="0.2">
      <c r="B13" s="434"/>
      <c r="C13" s="24" t="s">
        <v>9</v>
      </c>
      <c r="D13" s="72" t="s">
        <v>207</v>
      </c>
      <c r="E13" s="28" t="s">
        <v>10</v>
      </c>
      <c r="F13" s="29" t="s">
        <v>72</v>
      </c>
      <c r="G13" s="85" t="s">
        <v>130</v>
      </c>
      <c r="H13" s="28" t="s">
        <v>10</v>
      </c>
      <c r="I13" s="86" t="s">
        <v>138</v>
      </c>
      <c r="M13" s="61" t="s">
        <v>164</v>
      </c>
      <c r="N13" s="57" t="s">
        <v>162</v>
      </c>
    </row>
    <row r="14" spans="1:14" ht="21" customHeight="1" thickBot="1" x14ac:dyDescent="0.25">
      <c r="B14" s="435"/>
      <c r="C14" s="30" t="s">
        <v>11</v>
      </c>
      <c r="D14" s="31">
        <v>23</v>
      </c>
      <c r="E14" s="32" t="s">
        <v>12</v>
      </c>
      <c r="F14" s="33">
        <v>42</v>
      </c>
      <c r="G14" s="34">
        <v>23</v>
      </c>
      <c r="H14" s="32" t="s">
        <v>12</v>
      </c>
      <c r="I14" s="33">
        <v>39</v>
      </c>
      <c r="M14" s="61"/>
      <c r="N14" s="57" t="s">
        <v>163</v>
      </c>
    </row>
    <row r="15" spans="1:14" ht="21" customHeight="1" x14ac:dyDescent="0.2">
      <c r="B15" s="433">
        <v>0.44791666666666669</v>
      </c>
      <c r="C15" s="23">
        <v>2</v>
      </c>
      <c r="D15" s="436">
        <v>6</v>
      </c>
      <c r="E15" s="437"/>
      <c r="F15" s="438"/>
      <c r="G15" s="439">
        <v>50</v>
      </c>
      <c r="H15" s="440"/>
      <c r="I15" s="441"/>
      <c r="M15" s="61" t="s">
        <v>165</v>
      </c>
      <c r="N15" s="57" t="s">
        <v>180</v>
      </c>
    </row>
    <row r="16" spans="1:14" ht="21" customHeight="1" x14ac:dyDescent="0.2">
      <c r="B16" s="434"/>
      <c r="C16" s="24" t="s">
        <v>8</v>
      </c>
      <c r="D16" s="25" t="s">
        <v>71</v>
      </c>
      <c r="E16" s="26" t="s">
        <v>0</v>
      </c>
      <c r="F16" s="27" t="s">
        <v>72</v>
      </c>
      <c r="G16" s="85" t="s">
        <v>137</v>
      </c>
      <c r="H16" s="26" t="s">
        <v>0</v>
      </c>
      <c r="I16" s="89" t="s">
        <v>138</v>
      </c>
      <c r="M16" s="61" t="s">
        <v>167</v>
      </c>
      <c r="N16" s="57" t="s">
        <v>178</v>
      </c>
    </row>
    <row r="17" spans="2:15" ht="21" customHeight="1" x14ac:dyDescent="0.2">
      <c r="B17" s="434"/>
      <c r="C17" s="24" t="s">
        <v>13</v>
      </c>
      <c r="D17" s="442" t="s">
        <v>74</v>
      </c>
      <c r="E17" s="443"/>
      <c r="F17" s="444"/>
      <c r="G17" s="445" t="s">
        <v>72</v>
      </c>
      <c r="H17" s="446"/>
      <c r="I17" s="447"/>
      <c r="K17" s="35"/>
      <c r="M17" s="61"/>
      <c r="N17" s="57" t="s">
        <v>166</v>
      </c>
    </row>
    <row r="18" spans="2:15" ht="21" customHeight="1" x14ac:dyDescent="0.2">
      <c r="B18" s="434"/>
      <c r="C18" s="24" t="s">
        <v>9</v>
      </c>
      <c r="D18" s="72" t="s">
        <v>207</v>
      </c>
      <c r="E18" s="28" t="s">
        <v>10</v>
      </c>
      <c r="F18" s="29" t="s">
        <v>127</v>
      </c>
      <c r="G18" s="85" t="s">
        <v>128</v>
      </c>
      <c r="H18" s="28" t="s">
        <v>10</v>
      </c>
      <c r="I18" s="86" t="s">
        <v>144</v>
      </c>
      <c r="K18" s="35"/>
      <c r="M18" s="61" t="s">
        <v>169</v>
      </c>
      <c r="N18" s="57" t="s">
        <v>168</v>
      </c>
    </row>
    <row r="19" spans="2:15" ht="21" customHeight="1" thickBot="1" x14ac:dyDescent="0.25">
      <c r="B19" s="435"/>
      <c r="C19" s="30" t="s">
        <v>11</v>
      </c>
      <c r="D19" s="31">
        <v>31</v>
      </c>
      <c r="E19" s="32" t="s">
        <v>12</v>
      </c>
      <c r="F19" s="33">
        <v>28</v>
      </c>
      <c r="G19" s="34">
        <v>73</v>
      </c>
      <c r="H19" s="32" t="s">
        <v>12</v>
      </c>
      <c r="I19" s="33">
        <v>13</v>
      </c>
      <c r="K19" s="35"/>
      <c r="M19" s="61" t="s">
        <v>170</v>
      </c>
      <c r="N19" s="57" t="s">
        <v>171</v>
      </c>
    </row>
    <row r="20" spans="2:15" ht="21" customHeight="1" x14ac:dyDescent="0.2">
      <c r="B20" s="433">
        <v>0.5</v>
      </c>
      <c r="C20" s="23">
        <v>3</v>
      </c>
      <c r="D20" s="449">
        <v>3</v>
      </c>
      <c r="E20" s="437"/>
      <c r="F20" s="438"/>
      <c r="G20" s="450">
        <v>51</v>
      </c>
      <c r="H20" s="440"/>
      <c r="I20" s="441"/>
      <c r="M20" s="61" t="s">
        <v>258</v>
      </c>
      <c r="N20" s="98" t="s">
        <v>260</v>
      </c>
    </row>
    <row r="21" spans="2:15" ht="21" customHeight="1" x14ac:dyDescent="0.2">
      <c r="B21" s="434"/>
      <c r="C21" s="24" t="s">
        <v>8</v>
      </c>
      <c r="D21" s="25" t="s">
        <v>30</v>
      </c>
      <c r="E21" s="26" t="s">
        <v>0</v>
      </c>
      <c r="F21" s="27" t="s">
        <v>127</v>
      </c>
      <c r="G21" s="85" t="s">
        <v>130</v>
      </c>
      <c r="H21" s="26" t="s">
        <v>0</v>
      </c>
      <c r="I21" s="89" t="s">
        <v>144</v>
      </c>
      <c r="M21" s="61"/>
      <c r="N21" s="98" t="s">
        <v>259</v>
      </c>
    </row>
    <row r="22" spans="2:15" ht="21" customHeight="1" x14ac:dyDescent="0.2">
      <c r="B22" s="434"/>
      <c r="C22" s="24" t="s">
        <v>13</v>
      </c>
      <c r="D22" s="442" t="s">
        <v>73</v>
      </c>
      <c r="E22" s="443"/>
      <c r="F22" s="444"/>
      <c r="G22" s="451" t="s">
        <v>128</v>
      </c>
      <c r="H22" s="451"/>
      <c r="I22" s="452"/>
    </row>
    <row r="23" spans="2:15" ht="21" customHeight="1" x14ac:dyDescent="0.2">
      <c r="B23" s="434"/>
      <c r="C23" s="24" t="s">
        <v>9</v>
      </c>
      <c r="D23" s="72" t="s">
        <v>207</v>
      </c>
      <c r="E23" s="28" t="s">
        <v>10</v>
      </c>
      <c r="F23" s="29" t="s">
        <v>71</v>
      </c>
      <c r="G23" s="85" t="s">
        <v>72</v>
      </c>
      <c r="H23" s="28" t="s">
        <v>10</v>
      </c>
      <c r="I23" s="86" t="s">
        <v>137</v>
      </c>
    </row>
    <row r="24" spans="2:15" ht="21" customHeight="1" thickBot="1" x14ac:dyDescent="0.25">
      <c r="B24" s="435"/>
      <c r="C24" s="30" t="s">
        <v>11</v>
      </c>
      <c r="D24" s="31">
        <v>40</v>
      </c>
      <c r="E24" s="32" t="s">
        <v>12</v>
      </c>
      <c r="F24" s="33">
        <v>45</v>
      </c>
      <c r="G24" s="34">
        <v>22</v>
      </c>
      <c r="H24" s="32" t="s">
        <v>12</v>
      </c>
      <c r="I24" s="33">
        <v>39</v>
      </c>
      <c r="M24" s="63" t="s">
        <v>187</v>
      </c>
      <c r="N24" s="63"/>
      <c r="O24" s="57"/>
    </row>
    <row r="25" spans="2:15" ht="21" customHeight="1" x14ac:dyDescent="0.2">
      <c r="B25" s="433">
        <v>0.55208333333333337</v>
      </c>
      <c r="C25" s="23">
        <v>4</v>
      </c>
      <c r="D25" s="449">
        <v>12</v>
      </c>
      <c r="E25" s="437"/>
      <c r="F25" s="438"/>
      <c r="G25" s="439">
        <v>60</v>
      </c>
      <c r="H25" s="440"/>
      <c r="I25" s="441"/>
      <c r="M25" s="57"/>
      <c r="N25" s="57"/>
      <c r="O25" s="57"/>
    </row>
    <row r="26" spans="2:15" ht="21" customHeight="1" x14ac:dyDescent="0.2">
      <c r="B26" s="434"/>
      <c r="C26" s="24" t="s">
        <v>8</v>
      </c>
      <c r="D26" s="25" t="s">
        <v>72</v>
      </c>
      <c r="E26" s="26" t="s">
        <v>0</v>
      </c>
      <c r="F26" s="27" t="s">
        <v>74</v>
      </c>
      <c r="G26" s="85" t="s">
        <v>138</v>
      </c>
      <c r="H26" s="26" t="s">
        <v>0</v>
      </c>
      <c r="I26" s="89" t="s">
        <v>72</v>
      </c>
      <c r="M26" s="64" t="s">
        <v>194</v>
      </c>
      <c r="N26" s="64" t="s">
        <v>186</v>
      </c>
      <c r="O26" s="55" t="s">
        <v>299</v>
      </c>
    </row>
    <row r="27" spans="2:15" ht="21" customHeight="1" x14ac:dyDescent="0.2">
      <c r="B27" s="434"/>
      <c r="C27" s="24" t="s">
        <v>13</v>
      </c>
      <c r="D27" s="442" t="s">
        <v>71</v>
      </c>
      <c r="E27" s="443"/>
      <c r="F27" s="444"/>
      <c r="G27" s="445" t="s">
        <v>137</v>
      </c>
      <c r="H27" s="446"/>
      <c r="I27" s="447"/>
      <c r="M27" s="65" t="s">
        <v>181</v>
      </c>
      <c r="N27" s="64" t="s">
        <v>186</v>
      </c>
      <c r="O27" s="66" t="s">
        <v>188</v>
      </c>
    </row>
    <row r="28" spans="2:15" ht="21" customHeight="1" x14ac:dyDescent="0.2">
      <c r="B28" s="434"/>
      <c r="C28" s="24" t="s">
        <v>9</v>
      </c>
      <c r="D28" s="72" t="s">
        <v>207</v>
      </c>
      <c r="E28" s="28" t="s">
        <v>10</v>
      </c>
      <c r="F28" s="29" t="s">
        <v>30</v>
      </c>
      <c r="G28" s="85" t="s">
        <v>144</v>
      </c>
      <c r="H28" s="28" t="s">
        <v>10</v>
      </c>
      <c r="I28" s="86" t="s">
        <v>130</v>
      </c>
      <c r="M28" s="64" t="s">
        <v>182</v>
      </c>
      <c r="N28" s="64" t="s">
        <v>186</v>
      </c>
      <c r="O28" s="66" t="s">
        <v>185</v>
      </c>
    </row>
    <row r="29" spans="2:15" ht="21" customHeight="1" thickBot="1" x14ac:dyDescent="0.25">
      <c r="B29" s="435"/>
      <c r="C29" s="30" t="s">
        <v>11</v>
      </c>
      <c r="D29" s="31">
        <v>18</v>
      </c>
      <c r="E29" s="32" t="s">
        <v>12</v>
      </c>
      <c r="F29" s="33">
        <v>51</v>
      </c>
      <c r="G29" s="34">
        <v>16</v>
      </c>
      <c r="H29" s="32" t="s">
        <v>12</v>
      </c>
      <c r="I29" s="33">
        <v>67</v>
      </c>
      <c r="M29" s="64" t="s">
        <v>183</v>
      </c>
      <c r="N29" s="64" t="s">
        <v>186</v>
      </c>
      <c r="O29" s="67" t="s">
        <v>256</v>
      </c>
    </row>
    <row r="30" spans="2:15" ht="21" customHeight="1" x14ac:dyDescent="0.2">
      <c r="B30" s="433">
        <v>0.60416666666666663</v>
      </c>
      <c r="C30" s="23">
        <v>5</v>
      </c>
      <c r="D30" s="436">
        <v>4</v>
      </c>
      <c r="E30" s="437"/>
      <c r="F30" s="438"/>
      <c r="G30" s="439">
        <v>55</v>
      </c>
      <c r="H30" s="440"/>
      <c r="I30" s="441"/>
      <c r="M30" s="64" t="s">
        <v>190</v>
      </c>
      <c r="N30" s="64" t="s">
        <v>186</v>
      </c>
      <c r="O30" s="67" t="s">
        <v>192</v>
      </c>
    </row>
    <row r="31" spans="2:15" ht="21" customHeight="1" x14ac:dyDescent="0.2">
      <c r="B31" s="434"/>
      <c r="C31" s="24" t="s">
        <v>8</v>
      </c>
      <c r="D31" s="25" t="s">
        <v>73</v>
      </c>
      <c r="E31" s="26" t="s">
        <v>0</v>
      </c>
      <c r="F31" s="27" t="s">
        <v>30</v>
      </c>
      <c r="G31" s="85" t="s">
        <v>128</v>
      </c>
      <c r="H31" s="26" t="s">
        <v>0</v>
      </c>
      <c r="I31" s="89" t="s">
        <v>130</v>
      </c>
      <c r="M31" s="61" t="s">
        <v>253</v>
      </c>
      <c r="N31" s="64" t="s">
        <v>186</v>
      </c>
      <c r="O31" s="57" t="s">
        <v>269</v>
      </c>
    </row>
    <row r="32" spans="2:15" ht="21" customHeight="1" x14ac:dyDescent="0.2">
      <c r="B32" s="434"/>
      <c r="C32" s="24" t="s">
        <v>13</v>
      </c>
      <c r="D32" s="442" t="s">
        <v>72</v>
      </c>
      <c r="E32" s="443"/>
      <c r="F32" s="444"/>
      <c r="G32" s="445" t="s">
        <v>138</v>
      </c>
      <c r="H32" s="446"/>
      <c r="I32" s="447"/>
    </row>
    <row r="33" spans="2:15" ht="21" customHeight="1" x14ac:dyDescent="0.2">
      <c r="B33" s="434"/>
      <c r="C33" s="24" t="s">
        <v>9</v>
      </c>
      <c r="D33" s="72" t="s">
        <v>207</v>
      </c>
      <c r="E33" s="28" t="s">
        <v>10</v>
      </c>
      <c r="F33" s="29" t="s">
        <v>74</v>
      </c>
      <c r="G33" s="85" t="s">
        <v>137</v>
      </c>
      <c r="H33" s="28" t="s">
        <v>10</v>
      </c>
      <c r="I33" s="86" t="s">
        <v>72</v>
      </c>
    </row>
    <row r="34" spans="2:15" ht="21" customHeight="1" thickBot="1" x14ac:dyDescent="0.25">
      <c r="B34" s="435"/>
      <c r="C34" s="30" t="s">
        <v>11</v>
      </c>
      <c r="D34" s="31">
        <v>37</v>
      </c>
      <c r="E34" s="32" t="s">
        <v>12</v>
      </c>
      <c r="F34" s="33">
        <v>44</v>
      </c>
      <c r="G34" s="34">
        <v>31</v>
      </c>
      <c r="H34" s="32" t="s">
        <v>12</v>
      </c>
      <c r="I34" s="33">
        <v>34</v>
      </c>
      <c r="M34" s="58" t="s">
        <v>173</v>
      </c>
      <c r="N34" s="59"/>
      <c r="O34" s="55"/>
    </row>
    <row r="35" spans="2:15" ht="21" customHeight="1" x14ac:dyDescent="0.2">
      <c r="B35" s="433">
        <v>0.65625</v>
      </c>
      <c r="C35" s="23">
        <v>6</v>
      </c>
      <c r="D35" s="436">
        <v>7</v>
      </c>
      <c r="E35" s="437"/>
      <c r="F35" s="438"/>
      <c r="G35" s="439">
        <v>46</v>
      </c>
      <c r="H35" s="440"/>
      <c r="I35" s="441"/>
      <c r="M35" s="55"/>
      <c r="N35" s="59"/>
      <c r="O35" s="55"/>
    </row>
    <row r="36" spans="2:15" ht="21" customHeight="1" x14ac:dyDescent="0.2">
      <c r="B36" s="434"/>
      <c r="C36" s="24" t="s">
        <v>8</v>
      </c>
      <c r="D36" s="25" t="s">
        <v>127</v>
      </c>
      <c r="E36" s="26" t="s">
        <v>0</v>
      </c>
      <c r="F36" s="27" t="s">
        <v>71</v>
      </c>
      <c r="G36" s="85" t="s">
        <v>144</v>
      </c>
      <c r="H36" s="26" t="s">
        <v>0</v>
      </c>
      <c r="I36" s="89" t="s">
        <v>137</v>
      </c>
      <c r="M36" s="60" t="s">
        <v>174</v>
      </c>
      <c r="N36" s="55"/>
      <c r="O36" s="55"/>
    </row>
    <row r="37" spans="2:15" ht="21" customHeight="1" x14ac:dyDescent="0.2">
      <c r="B37" s="434"/>
      <c r="C37" s="24" t="s">
        <v>13</v>
      </c>
      <c r="D37" s="442" t="s">
        <v>30</v>
      </c>
      <c r="E37" s="443"/>
      <c r="F37" s="444"/>
      <c r="G37" s="445" t="s">
        <v>130</v>
      </c>
      <c r="H37" s="446"/>
      <c r="I37" s="447"/>
      <c r="M37" s="59" t="s">
        <v>175</v>
      </c>
      <c r="N37" s="55"/>
      <c r="O37" s="55"/>
    </row>
    <row r="38" spans="2:15" ht="21" customHeight="1" x14ac:dyDescent="0.2">
      <c r="B38" s="434"/>
      <c r="C38" s="24" t="s">
        <v>9</v>
      </c>
      <c r="D38" s="72" t="s">
        <v>207</v>
      </c>
      <c r="E38" s="28" t="s">
        <v>10</v>
      </c>
      <c r="F38" s="29" t="s">
        <v>214</v>
      </c>
      <c r="G38" s="85" t="s">
        <v>138</v>
      </c>
      <c r="H38" s="28" t="s">
        <v>10</v>
      </c>
      <c r="I38" s="86" t="s">
        <v>128</v>
      </c>
      <c r="M38" s="62" t="s">
        <v>177</v>
      </c>
      <c r="N38" s="55"/>
      <c r="O38" s="55"/>
    </row>
    <row r="39" spans="2:15" ht="21" customHeight="1" thickBot="1" x14ac:dyDescent="0.25">
      <c r="B39" s="435"/>
      <c r="C39" s="30" t="s">
        <v>11</v>
      </c>
      <c r="D39" s="31">
        <v>35</v>
      </c>
      <c r="E39" s="32" t="s">
        <v>12</v>
      </c>
      <c r="F39" s="33">
        <v>48</v>
      </c>
      <c r="G39" s="34">
        <v>44</v>
      </c>
      <c r="H39" s="32" t="s">
        <v>12</v>
      </c>
      <c r="I39" s="33">
        <v>26</v>
      </c>
      <c r="M39" s="60" t="s">
        <v>176</v>
      </c>
      <c r="N39" s="60"/>
      <c r="O39" s="55"/>
    </row>
  </sheetData>
  <mergeCells count="33">
    <mergeCell ref="B35:B39"/>
    <mergeCell ref="D35:F35"/>
    <mergeCell ref="G35:I35"/>
    <mergeCell ref="D37:F37"/>
    <mergeCell ref="G37:I37"/>
    <mergeCell ref="A1:J1"/>
    <mergeCell ref="D9:F9"/>
    <mergeCell ref="G9:I9"/>
    <mergeCell ref="B10:B14"/>
    <mergeCell ref="D10:F10"/>
    <mergeCell ref="G10:I10"/>
    <mergeCell ref="D12:F12"/>
    <mergeCell ref="G12:I1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4"/>
  <pageMargins left="0.25" right="0.25" top="0.75" bottom="0.75" header="0.3" footer="0.3"/>
  <pageSetup paperSize="9" scale="60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7"/>
  <sheetViews>
    <sheetView showGridLines="0" zoomScale="90" zoomScaleNormal="90" workbookViewId="0">
      <selection activeCell="O34" sqref="O34"/>
    </sheetView>
  </sheetViews>
  <sheetFormatPr defaultColWidth="9.90625" defaultRowHeight="13" x14ac:dyDescent="0.2"/>
  <cols>
    <col min="1" max="1" width="9" style="16" customWidth="1"/>
    <col min="2" max="4" width="11.08984375" style="16" customWidth="1"/>
    <col min="5" max="5" width="2.90625" style="16" customWidth="1"/>
    <col min="6" max="7" width="11.08984375" style="16" customWidth="1"/>
    <col min="8" max="8" width="2.90625" style="16" customWidth="1"/>
    <col min="9" max="10" width="11.08984375" style="16" customWidth="1"/>
    <col min="11" max="11" width="2.90625" style="16" customWidth="1"/>
    <col min="12" max="13" width="11.08984375" style="16" customWidth="1"/>
    <col min="14" max="14" width="2.90625" style="16" customWidth="1"/>
    <col min="15" max="15" width="11.08984375" style="16" customWidth="1"/>
    <col min="16" max="16" width="9.90625" style="16"/>
    <col min="17" max="17" width="15.90625" style="16" customWidth="1"/>
    <col min="18" max="18" width="7.08984375" style="16" customWidth="1"/>
    <col min="19" max="16384" width="9.90625" style="16"/>
  </cols>
  <sheetData>
    <row r="1" spans="1:18" ht="35.15" customHeight="1" x14ac:dyDescent="0.25">
      <c r="A1" s="429" t="s">
        <v>41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8" ht="24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8" ht="21" customHeight="1" x14ac:dyDescent="0.2">
      <c r="B3" s="18" t="s">
        <v>201</v>
      </c>
      <c r="I3" s="19"/>
      <c r="O3" s="19" t="s">
        <v>45</v>
      </c>
      <c r="Q3" s="56" t="s">
        <v>156</v>
      </c>
      <c r="R3" s="56"/>
    </row>
    <row r="4" spans="1:18" ht="21" customHeight="1" x14ac:dyDescent="0.2">
      <c r="B4" s="16" t="s">
        <v>288</v>
      </c>
      <c r="I4" s="19"/>
      <c r="O4" s="19" t="s">
        <v>296</v>
      </c>
      <c r="Q4" s="57"/>
      <c r="R4" s="57"/>
    </row>
    <row r="5" spans="1:18" ht="21" customHeight="1" x14ac:dyDescent="0.2">
      <c r="B5" s="20" t="s">
        <v>199</v>
      </c>
      <c r="C5" s="16" t="s">
        <v>200</v>
      </c>
      <c r="Q5" s="61" t="s">
        <v>157</v>
      </c>
      <c r="R5" s="57" t="s">
        <v>158</v>
      </c>
    </row>
    <row r="6" spans="1:18" ht="21" customHeight="1" x14ac:dyDescent="0.2">
      <c r="B6" s="16" t="s">
        <v>244</v>
      </c>
      <c r="Q6" s="61"/>
      <c r="R6" s="57" t="s">
        <v>159</v>
      </c>
    </row>
    <row r="7" spans="1:18" ht="21" customHeight="1" x14ac:dyDescent="0.2">
      <c r="B7" s="16" t="s">
        <v>287</v>
      </c>
      <c r="Q7" s="61"/>
      <c r="R7" s="57" t="s">
        <v>160</v>
      </c>
    </row>
    <row r="8" spans="1:18" ht="18" customHeight="1" thickBot="1" x14ac:dyDescent="0.25">
      <c r="Q8" s="61"/>
      <c r="R8" s="57" t="s">
        <v>272</v>
      </c>
    </row>
    <row r="9" spans="1:18" ht="21" customHeight="1" thickBot="1" x14ac:dyDescent="0.25">
      <c r="B9" s="21" t="s">
        <v>5</v>
      </c>
      <c r="C9" s="22"/>
      <c r="D9" s="430" t="s">
        <v>6</v>
      </c>
      <c r="E9" s="431"/>
      <c r="F9" s="432"/>
      <c r="G9" s="430" t="s">
        <v>7</v>
      </c>
      <c r="H9" s="431"/>
      <c r="I9" s="432"/>
      <c r="J9" s="430" t="s">
        <v>245</v>
      </c>
      <c r="K9" s="431"/>
      <c r="L9" s="432"/>
      <c r="M9" s="430" t="s">
        <v>246</v>
      </c>
      <c r="N9" s="431"/>
      <c r="O9" s="432"/>
      <c r="Q9" s="61" t="s">
        <v>161</v>
      </c>
      <c r="R9" s="57" t="s">
        <v>179</v>
      </c>
    </row>
    <row r="10" spans="1:18" ht="20.149999999999999" customHeight="1" x14ac:dyDescent="0.2">
      <c r="B10" s="433">
        <v>0.40625</v>
      </c>
      <c r="C10" s="23">
        <v>1</v>
      </c>
      <c r="D10" s="436">
        <v>55</v>
      </c>
      <c r="E10" s="437"/>
      <c r="F10" s="438"/>
      <c r="G10" s="439">
        <v>30</v>
      </c>
      <c r="H10" s="440"/>
      <c r="I10" s="441"/>
      <c r="J10" s="450">
        <v>31</v>
      </c>
      <c r="K10" s="440"/>
      <c r="L10" s="441"/>
      <c r="M10" s="439">
        <v>21</v>
      </c>
      <c r="N10" s="440"/>
      <c r="O10" s="441"/>
      <c r="P10" s="92"/>
      <c r="Q10" s="61" t="s">
        <v>164</v>
      </c>
      <c r="R10" s="57" t="s">
        <v>162</v>
      </c>
    </row>
    <row r="11" spans="1:18" ht="21" customHeight="1" x14ac:dyDescent="0.2">
      <c r="B11" s="434"/>
      <c r="C11" s="24" t="s">
        <v>8</v>
      </c>
      <c r="D11" s="25" t="s">
        <v>80</v>
      </c>
      <c r="E11" s="26" t="s">
        <v>0</v>
      </c>
      <c r="F11" s="27" t="s">
        <v>142</v>
      </c>
      <c r="G11" s="85" t="s">
        <v>143</v>
      </c>
      <c r="H11" s="26" t="s">
        <v>0</v>
      </c>
      <c r="I11" s="89" t="s">
        <v>142</v>
      </c>
      <c r="J11" s="85" t="s">
        <v>218</v>
      </c>
      <c r="K11" s="26" t="s">
        <v>0</v>
      </c>
      <c r="L11" s="89" t="s">
        <v>77</v>
      </c>
      <c r="M11" s="85" t="s">
        <v>129</v>
      </c>
      <c r="N11" s="26" t="s">
        <v>0</v>
      </c>
      <c r="O11" s="89" t="s">
        <v>32</v>
      </c>
      <c r="Q11" s="61"/>
      <c r="R11" s="57" t="s">
        <v>163</v>
      </c>
    </row>
    <row r="12" spans="1:18" ht="21" customHeight="1" x14ac:dyDescent="0.2">
      <c r="B12" s="434"/>
      <c r="C12" s="24" t="s">
        <v>13</v>
      </c>
      <c r="D12" s="442" t="s">
        <v>82</v>
      </c>
      <c r="E12" s="443"/>
      <c r="F12" s="444"/>
      <c r="G12" s="445" t="s">
        <v>71</v>
      </c>
      <c r="H12" s="446"/>
      <c r="I12" s="447"/>
      <c r="J12" s="456" t="s">
        <v>22</v>
      </c>
      <c r="K12" s="443"/>
      <c r="L12" s="444"/>
      <c r="M12" s="445" t="s">
        <v>29</v>
      </c>
      <c r="N12" s="446"/>
      <c r="O12" s="447"/>
      <c r="Q12" s="61" t="s">
        <v>165</v>
      </c>
      <c r="R12" s="57" t="s">
        <v>180</v>
      </c>
    </row>
    <row r="13" spans="1:18" ht="21" customHeight="1" x14ac:dyDescent="0.2">
      <c r="B13" s="434"/>
      <c r="C13" s="24" t="s">
        <v>9</v>
      </c>
      <c r="D13" s="25" t="s">
        <v>82</v>
      </c>
      <c r="E13" s="28" t="s">
        <v>10</v>
      </c>
      <c r="F13" s="29" t="s">
        <v>22</v>
      </c>
      <c r="G13" s="72" t="s">
        <v>207</v>
      </c>
      <c r="H13" s="28" t="s">
        <v>10</v>
      </c>
      <c r="I13" s="29" t="s">
        <v>220</v>
      </c>
      <c r="J13" s="94" t="s">
        <v>29</v>
      </c>
      <c r="K13" s="28" t="s">
        <v>10</v>
      </c>
      <c r="L13" s="86" t="s">
        <v>22</v>
      </c>
      <c r="M13" s="96" t="s">
        <v>29</v>
      </c>
      <c r="N13" s="28" t="s">
        <v>10</v>
      </c>
      <c r="O13" s="73" t="s">
        <v>207</v>
      </c>
      <c r="Q13" s="61" t="s">
        <v>167</v>
      </c>
      <c r="R13" s="57" t="s">
        <v>178</v>
      </c>
    </row>
    <row r="14" spans="1:18" ht="21" customHeight="1" thickBot="1" x14ac:dyDescent="0.25">
      <c r="B14" s="435"/>
      <c r="C14" s="30" t="s">
        <v>11</v>
      </c>
      <c r="D14" s="31">
        <v>21</v>
      </c>
      <c r="E14" s="32" t="s">
        <v>12</v>
      </c>
      <c r="F14" s="33">
        <v>18</v>
      </c>
      <c r="G14" s="34">
        <v>35</v>
      </c>
      <c r="H14" s="32" t="s">
        <v>12</v>
      </c>
      <c r="I14" s="33">
        <v>43</v>
      </c>
      <c r="J14" s="31">
        <v>23</v>
      </c>
      <c r="K14" s="32" t="s">
        <v>12</v>
      </c>
      <c r="L14" s="33">
        <v>67</v>
      </c>
      <c r="M14" s="34">
        <v>11</v>
      </c>
      <c r="N14" s="32" t="s">
        <v>12</v>
      </c>
      <c r="O14" s="33">
        <v>34</v>
      </c>
      <c r="Q14" s="61"/>
      <c r="R14" s="57" t="s">
        <v>166</v>
      </c>
    </row>
    <row r="15" spans="1:18" ht="21" customHeight="1" x14ac:dyDescent="0.2">
      <c r="B15" s="433">
        <v>0.45833333333333331</v>
      </c>
      <c r="C15" s="23">
        <v>2</v>
      </c>
      <c r="D15" s="436">
        <v>50</v>
      </c>
      <c r="E15" s="437"/>
      <c r="F15" s="438"/>
      <c r="G15" s="439">
        <v>62</v>
      </c>
      <c r="H15" s="440"/>
      <c r="I15" s="441"/>
      <c r="J15" s="436">
        <v>42</v>
      </c>
      <c r="K15" s="437"/>
      <c r="L15" s="438"/>
      <c r="M15" s="439">
        <v>6</v>
      </c>
      <c r="N15" s="440"/>
      <c r="O15" s="441"/>
      <c r="Q15" s="61" t="s">
        <v>169</v>
      </c>
      <c r="R15" s="57" t="s">
        <v>168</v>
      </c>
    </row>
    <row r="16" spans="1:18" ht="21" customHeight="1" x14ac:dyDescent="0.2">
      <c r="B16" s="434"/>
      <c r="C16" s="24" t="s">
        <v>8</v>
      </c>
      <c r="D16" s="25" t="s">
        <v>32</v>
      </c>
      <c r="E16" s="26" t="s">
        <v>0</v>
      </c>
      <c r="F16" s="27" t="s">
        <v>22</v>
      </c>
      <c r="G16" s="85" t="s">
        <v>195</v>
      </c>
      <c r="H16" s="26" t="s">
        <v>0</v>
      </c>
      <c r="I16" s="89" t="s">
        <v>277</v>
      </c>
      <c r="J16" s="94" t="s">
        <v>29</v>
      </c>
      <c r="K16" s="26" t="s">
        <v>0</v>
      </c>
      <c r="L16" s="27" t="s">
        <v>220</v>
      </c>
      <c r="M16" s="85" t="s">
        <v>141</v>
      </c>
      <c r="N16" s="26" t="s">
        <v>0</v>
      </c>
      <c r="O16" s="89" t="s">
        <v>78</v>
      </c>
      <c r="Q16" s="61" t="s">
        <v>170</v>
      </c>
      <c r="R16" s="57" t="s">
        <v>171</v>
      </c>
    </row>
    <row r="17" spans="2:20" ht="21" customHeight="1" x14ac:dyDescent="0.2">
      <c r="B17" s="434"/>
      <c r="C17" s="24" t="s">
        <v>13</v>
      </c>
      <c r="D17" s="442" t="s">
        <v>142</v>
      </c>
      <c r="E17" s="443"/>
      <c r="F17" s="444"/>
      <c r="G17" s="445" t="s">
        <v>217</v>
      </c>
      <c r="H17" s="446"/>
      <c r="I17" s="447"/>
      <c r="J17" s="456" t="s">
        <v>77</v>
      </c>
      <c r="K17" s="446"/>
      <c r="L17" s="447"/>
      <c r="M17" s="445" t="s">
        <v>230</v>
      </c>
      <c r="N17" s="446"/>
      <c r="O17" s="447"/>
      <c r="Q17" s="61" t="s">
        <v>258</v>
      </c>
      <c r="R17" s="98" t="s">
        <v>260</v>
      </c>
    </row>
    <row r="18" spans="2:20" ht="21" customHeight="1" x14ac:dyDescent="0.2">
      <c r="B18" s="434"/>
      <c r="C18" s="24" t="s">
        <v>9</v>
      </c>
      <c r="D18" s="25" t="s">
        <v>80</v>
      </c>
      <c r="E18" s="28" t="s">
        <v>10</v>
      </c>
      <c r="F18" s="29" t="s">
        <v>142</v>
      </c>
      <c r="G18" s="85" t="s">
        <v>143</v>
      </c>
      <c r="H18" s="28" t="s">
        <v>10</v>
      </c>
      <c r="I18" s="86" t="s">
        <v>142</v>
      </c>
      <c r="J18" s="85" t="s">
        <v>218</v>
      </c>
      <c r="K18" s="28" t="s">
        <v>10</v>
      </c>
      <c r="L18" s="86" t="s">
        <v>77</v>
      </c>
      <c r="M18" s="85" t="s">
        <v>32</v>
      </c>
      <c r="N18" s="28" t="s">
        <v>10</v>
      </c>
      <c r="O18" s="73" t="s">
        <v>207</v>
      </c>
      <c r="Q18" s="61"/>
      <c r="R18" s="98" t="s">
        <v>259</v>
      </c>
    </row>
    <row r="19" spans="2:20" ht="21" customHeight="1" thickBot="1" x14ac:dyDescent="0.25">
      <c r="B19" s="435"/>
      <c r="C19" s="30" t="s">
        <v>11</v>
      </c>
      <c r="D19" s="31">
        <v>43</v>
      </c>
      <c r="E19" s="32" t="s">
        <v>12</v>
      </c>
      <c r="F19" s="33">
        <v>41</v>
      </c>
      <c r="G19" s="34">
        <v>27</v>
      </c>
      <c r="H19" s="32" t="s">
        <v>12</v>
      </c>
      <c r="I19" s="33">
        <v>39</v>
      </c>
      <c r="J19" s="31">
        <v>42</v>
      </c>
      <c r="K19" s="32" t="s">
        <v>12</v>
      </c>
      <c r="L19" s="33">
        <v>17</v>
      </c>
      <c r="M19" s="34">
        <v>50</v>
      </c>
      <c r="N19" s="32" t="s">
        <v>12</v>
      </c>
      <c r="O19" s="33">
        <v>31</v>
      </c>
    </row>
    <row r="20" spans="2:20" ht="21" customHeight="1" x14ac:dyDescent="0.2">
      <c r="B20" s="433">
        <v>0.51041666666666663</v>
      </c>
      <c r="C20" s="23">
        <v>3</v>
      </c>
      <c r="D20" s="449">
        <v>56</v>
      </c>
      <c r="E20" s="437"/>
      <c r="F20" s="438"/>
      <c r="G20" s="450">
        <v>17</v>
      </c>
      <c r="H20" s="440"/>
      <c r="I20" s="441"/>
      <c r="J20" s="439">
        <v>33</v>
      </c>
      <c r="K20" s="440"/>
      <c r="L20" s="441"/>
      <c r="M20" s="450">
        <v>29</v>
      </c>
      <c r="N20" s="440"/>
      <c r="O20" s="441"/>
    </row>
    <row r="21" spans="2:20" ht="21" customHeight="1" x14ac:dyDescent="0.2">
      <c r="B21" s="434"/>
      <c r="C21" s="24" t="s">
        <v>8</v>
      </c>
      <c r="D21" s="25" t="s">
        <v>82</v>
      </c>
      <c r="E21" s="26" t="s">
        <v>0</v>
      </c>
      <c r="F21" s="27" t="s">
        <v>80</v>
      </c>
      <c r="G21" s="85" t="s">
        <v>71</v>
      </c>
      <c r="H21" s="26" t="s">
        <v>0</v>
      </c>
      <c r="I21" s="89" t="s">
        <v>129</v>
      </c>
      <c r="J21" s="85" t="s">
        <v>22</v>
      </c>
      <c r="K21" s="26" t="s">
        <v>0</v>
      </c>
      <c r="L21" s="89" t="s">
        <v>218</v>
      </c>
      <c r="M21" s="96" t="s">
        <v>29</v>
      </c>
      <c r="N21" s="26" t="s">
        <v>0</v>
      </c>
      <c r="O21" s="89" t="s">
        <v>143</v>
      </c>
      <c r="Q21" s="55" t="s">
        <v>251</v>
      </c>
      <c r="R21" s="55"/>
      <c r="S21" s="55"/>
      <c r="T21" s="55"/>
    </row>
    <row r="22" spans="2:20" ht="21" customHeight="1" x14ac:dyDescent="0.2">
      <c r="B22" s="434"/>
      <c r="C22" s="24" t="s">
        <v>13</v>
      </c>
      <c r="D22" s="456" t="s">
        <v>142</v>
      </c>
      <c r="E22" s="446"/>
      <c r="F22" s="447"/>
      <c r="G22" s="451" t="s">
        <v>195</v>
      </c>
      <c r="H22" s="451"/>
      <c r="I22" s="452"/>
      <c r="J22" s="456" t="s">
        <v>32</v>
      </c>
      <c r="K22" s="446"/>
      <c r="L22" s="447"/>
      <c r="M22" s="451" t="s">
        <v>78</v>
      </c>
      <c r="N22" s="451"/>
      <c r="O22" s="452"/>
      <c r="Q22" s="55"/>
      <c r="R22" s="55"/>
      <c r="S22" s="55"/>
      <c r="T22" s="55"/>
    </row>
    <row r="23" spans="2:20" ht="21" customHeight="1" x14ac:dyDescent="0.2">
      <c r="B23" s="434"/>
      <c r="C23" s="24" t="s">
        <v>9</v>
      </c>
      <c r="D23" s="25" t="s">
        <v>32</v>
      </c>
      <c r="E23" s="28" t="s">
        <v>10</v>
      </c>
      <c r="F23" s="73" t="s">
        <v>207</v>
      </c>
      <c r="G23" s="85" t="s">
        <v>195</v>
      </c>
      <c r="H23" s="28" t="s">
        <v>10</v>
      </c>
      <c r="I23" s="73" t="s">
        <v>207</v>
      </c>
      <c r="J23" s="25" t="s">
        <v>220</v>
      </c>
      <c r="K23" s="28" t="s">
        <v>10</v>
      </c>
      <c r="L23" s="86" t="s">
        <v>277</v>
      </c>
      <c r="M23" s="85" t="s">
        <v>141</v>
      </c>
      <c r="N23" s="28" t="s">
        <v>10</v>
      </c>
      <c r="O23" s="73" t="s">
        <v>207</v>
      </c>
      <c r="Q23" s="64" t="s">
        <v>194</v>
      </c>
      <c r="R23" s="64" t="s">
        <v>186</v>
      </c>
      <c r="S23" s="55" t="s">
        <v>193</v>
      </c>
      <c r="T23" s="55"/>
    </row>
    <row r="24" spans="2:20" ht="21" customHeight="1" thickBot="1" x14ac:dyDescent="0.25">
      <c r="B24" s="435"/>
      <c r="C24" s="30" t="s">
        <v>11</v>
      </c>
      <c r="D24" s="31">
        <v>9</v>
      </c>
      <c r="E24" s="32" t="s">
        <v>12</v>
      </c>
      <c r="F24" s="33">
        <v>92</v>
      </c>
      <c r="G24" s="34">
        <v>24</v>
      </c>
      <c r="H24" s="32" t="s">
        <v>12</v>
      </c>
      <c r="I24" s="33">
        <v>15</v>
      </c>
      <c r="J24" s="31">
        <v>42</v>
      </c>
      <c r="K24" s="32" t="s">
        <v>12</v>
      </c>
      <c r="L24" s="33">
        <v>24</v>
      </c>
      <c r="M24" s="34">
        <v>23</v>
      </c>
      <c r="N24" s="32" t="s">
        <v>12</v>
      </c>
      <c r="O24" s="33">
        <v>51</v>
      </c>
      <c r="Q24" s="65" t="s">
        <v>181</v>
      </c>
      <c r="R24" s="64" t="s">
        <v>186</v>
      </c>
      <c r="S24" s="55" t="s">
        <v>252</v>
      </c>
      <c r="T24" s="55"/>
    </row>
    <row r="25" spans="2:20" ht="21" customHeight="1" x14ac:dyDescent="0.2">
      <c r="B25" s="433">
        <v>0.5625</v>
      </c>
      <c r="C25" s="23">
        <v>4</v>
      </c>
      <c r="D25" s="449">
        <v>44</v>
      </c>
      <c r="E25" s="437"/>
      <c r="F25" s="438"/>
      <c r="G25" s="449">
        <v>48</v>
      </c>
      <c r="H25" s="437"/>
      <c r="I25" s="438"/>
      <c r="J25" s="439">
        <v>68</v>
      </c>
      <c r="K25" s="440"/>
      <c r="L25" s="441"/>
      <c r="M25" s="439">
        <v>8</v>
      </c>
      <c r="N25" s="440"/>
      <c r="O25" s="441"/>
      <c r="Q25" s="55"/>
      <c r="R25" s="55"/>
      <c r="S25" s="55" t="s">
        <v>257</v>
      </c>
      <c r="T25" s="55"/>
    </row>
    <row r="26" spans="2:20" ht="21" customHeight="1" x14ac:dyDescent="0.2">
      <c r="B26" s="434"/>
      <c r="C26" s="24" t="s">
        <v>8</v>
      </c>
      <c r="D26" s="25" t="s">
        <v>22</v>
      </c>
      <c r="E26" s="26" t="s">
        <v>0</v>
      </c>
      <c r="F26" s="93" t="s">
        <v>29</v>
      </c>
      <c r="G26" s="25" t="s">
        <v>220</v>
      </c>
      <c r="H26" s="26" t="s">
        <v>0</v>
      </c>
      <c r="I26" s="27" t="s">
        <v>32</v>
      </c>
      <c r="J26" s="85" t="s">
        <v>278</v>
      </c>
      <c r="K26" s="26" t="s">
        <v>0</v>
      </c>
      <c r="L26" s="89" t="s">
        <v>217</v>
      </c>
      <c r="M26" s="85" t="s">
        <v>230</v>
      </c>
      <c r="N26" s="26" t="s">
        <v>0</v>
      </c>
      <c r="O26" s="89" t="s">
        <v>141</v>
      </c>
      <c r="Q26" s="64" t="s">
        <v>182</v>
      </c>
      <c r="R26" s="64" t="s">
        <v>186</v>
      </c>
      <c r="S26" s="66" t="s">
        <v>185</v>
      </c>
      <c r="T26" s="55"/>
    </row>
    <row r="27" spans="2:20" ht="21" customHeight="1" x14ac:dyDescent="0.2">
      <c r="B27" s="434"/>
      <c r="C27" s="24" t="s">
        <v>13</v>
      </c>
      <c r="D27" s="442" t="s">
        <v>80</v>
      </c>
      <c r="E27" s="443"/>
      <c r="F27" s="444"/>
      <c r="G27" s="445" t="s">
        <v>129</v>
      </c>
      <c r="H27" s="446"/>
      <c r="I27" s="447"/>
      <c r="J27" s="456" t="s">
        <v>218</v>
      </c>
      <c r="K27" s="446"/>
      <c r="L27" s="447"/>
      <c r="M27" s="445" t="s">
        <v>143</v>
      </c>
      <c r="N27" s="446"/>
      <c r="O27" s="447"/>
      <c r="Q27" s="64" t="s">
        <v>183</v>
      </c>
      <c r="R27" s="64" t="s">
        <v>186</v>
      </c>
      <c r="S27" s="67" t="s">
        <v>256</v>
      </c>
      <c r="T27" s="55"/>
    </row>
    <row r="28" spans="2:20" ht="21" customHeight="1" x14ac:dyDescent="0.2">
      <c r="B28" s="434"/>
      <c r="C28" s="24" t="s">
        <v>9</v>
      </c>
      <c r="D28" s="25" t="s">
        <v>142</v>
      </c>
      <c r="E28" s="28" t="s">
        <v>10</v>
      </c>
      <c r="F28" s="29" t="s">
        <v>82</v>
      </c>
      <c r="G28" s="85" t="s">
        <v>129</v>
      </c>
      <c r="H28" s="28" t="s">
        <v>10</v>
      </c>
      <c r="I28" s="86" t="s">
        <v>71</v>
      </c>
      <c r="J28" s="85" t="s">
        <v>22</v>
      </c>
      <c r="K28" s="28" t="s">
        <v>10</v>
      </c>
      <c r="L28" s="86" t="s">
        <v>77</v>
      </c>
      <c r="M28" s="85" t="s">
        <v>143</v>
      </c>
      <c r="N28" s="28" t="s">
        <v>10</v>
      </c>
      <c r="O28" s="73" t="s">
        <v>207</v>
      </c>
      <c r="Q28" s="64" t="s">
        <v>190</v>
      </c>
      <c r="R28" s="64" t="s">
        <v>186</v>
      </c>
      <c r="S28" s="67" t="s">
        <v>192</v>
      </c>
      <c r="T28" s="55"/>
    </row>
    <row r="29" spans="2:20" ht="21" customHeight="1" thickBot="1" x14ac:dyDescent="0.25">
      <c r="B29" s="435"/>
      <c r="C29" s="30" t="s">
        <v>11</v>
      </c>
      <c r="D29" s="31">
        <v>31</v>
      </c>
      <c r="E29" s="32" t="s">
        <v>12</v>
      </c>
      <c r="F29" s="33">
        <v>63</v>
      </c>
      <c r="G29" s="34">
        <v>34</v>
      </c>
      <c r="H29" s="32" t="s">
        <v>12</v>
      </c>
      <c r="I29" s="33">
        <v>47</v>
      </c>
      <c r="J29" s="31">
        <v>20</v>
      </c>
      <c r="K29" s="32" t="s">
        <v>12</v>
      </c>
      <c r="L29" s="33">
        <v>0</v>
      </c>
      <c r="M29" s="34">
        <v>30</v>
      </c>
      <c r="N29" s="32" t="s">
        <v>12</v>
      </c>
      <c r="O29" s="33">
        <v>36</v>
      </c>
      <c r="Q29" s="61" t="s">
        <v>253</v>
      </c>
      <c r="R29" s="64" t="s">
        <v>186</v>
      </c>
      <c r="S29" s="55" t="s">
        <v>255</v>
      </c>
      <c r="T29" s="55"/>
    </row>
    <row r="30" spans="2:20" ht="21" customHeight="1" x14ac:dyDescent="0.2">
      <c r="B30" s="433">
        <v>0.61458333333333337</v>
      </c>
      <c r="C30" s="23">
        <v>5</v>
      </c>
      <c r="D30" s="436">
        <v>58</v>
      </c>
      <c r="E30" s="437"/>
      <c r="F30" s="438"/>
      <c r="G30" s="439">
        <v>19</v>
      </c>
      <c r="H30" s="440"/>
      <c r="I30" s="441"/>
      <c r="J30" s="450">
        <v>37</v>
      </c>
      <c r="K30" s="440"/>
      <c r="L30" s="441"/>
      <c r="M30" s="439">
        <v>22</v>
      </c>
      <c r="N30" s="440"/>
      <c r="O30" s="441"/>
      <c r="Q30" s="55"/>
      <c r="R30" s="55"/>
      <c r="S30" s="55" t="s">
        <v>295</v>
      </c>
      <c r="T30" s="55"/>
    </row>
    <row r="31" spans="2:20" ht="21" customHeight="1" x14ac:dyDescent="0.2">
      <c r="B31" s="434"/>
      <c r="C31" s="24" t="s">
        <v>8</v>
      </c>
      <c r="D31" s="25" t="s">
        <v>142</v>
      </c>
      <c r="E31" s="26" t="s">
        <v>0</v>
      </c>
      <c r="F31" s="27" t="s">
        <v>82</v>
      </c>
      <c r="G31" s="85" t="s">
        <v>142</v>
      </c>
      <c r="H31" s="26" t="s">
        <v>0</v>
      </c>
      <c r="I31" s="89" t="s">
        <v>71</v>
      </c>
      <c r="J31" s="85" t="s">
        <v>77</v>
      </c>
      <c r="K31" s="26" t="s">
        <v>0</v>
      </c>
      <c r="L31" s="89" t="s">
        <v>22</v>
      </c>
      <c r="M31" s="85" t="s">
        <v>32</v>
      </c>
      <c r="N31" s="26" t="s">
        <v>0</v>
      </c>
      <c r="O31" s="95" t="s">
        <v>29</v>
      </c>
    </row>
    <row r="32" spans="2:20" ht="21" customHeight="1" x14ac:dyDescent="0.2">
      <c r="B32" s="434"/>
      <c r="C32" s="24" t="s">
        <v>13</v>
      </c>
      <c r="D32" s="442" t="s">
        <v>22</v>
      </c>
      <c r="E32" s="443"/>
      <c r="F32" s="444"/>
      <c r="G32" s="455" t="s">
        <v>32</v>
      </c>
      <c r="H32" s="443"/>
      <c r="I32" s="444"/>
      <c r="J32" s="445" t="s">
        <v>278</v>
      </c>
      <c r="K32" s="446"/>
      <c r="L32" s="447"/>
      <c r="M32" s="445" t="s">
        <v>141</v>
      </c>
      <c r="N32" s="446"/>
      <c r="O32" s="447"/>
      <c r="Q32" s="58" t="s">
        <v>173</v>
      </c>
      <c r="R32" s="59"/>
      <c r="S32" s="55"/>
    </row>
    <row r="33" spans="2:19" ht="21" customHeight="1" x14ac:dyDescent="0.2">
      <c r="B33" s="434"/>
      <c r="C33" s="24" t="s">
        <v>9</v>
      </c>
      <c r="D33" s="25" t="s">
        <v>22</v>
      </c>
      <c r="E33" s="28" t="s">
        <v>10</v>
      </c>
      <c r="F33" s="97" t="s">
        <v>29</v>
      </c>
      <c r="G33" s="72" t="s">
        <v>207</v>
      </c>
      <c r="H33" s="28" t="s">
        <v>10</v>
      </c>
      <c r="I33" s="29" t="s">
        <v>32</v>
      </c>
      <c r="J33" s="85" t="s">
        <v>278</v>
      </c>
      <c r="K33" s="28" t="s">
        <v>10</v>
      </c>
      <c r="L33" s="86" t="s">
        <v>217</v>
      </c>
      <c r="M33" s="85" t="s">
        <v>230</v>
      </c>
      <c r="N33" s="28" t="s">
        <v>10</v>
      </c>
      <c r="O33" s="73" t="s">
        <v>207</v>
      </c>
      <c r="Q33" s="55"/>
      <c r="R33" s="59"/>
      <c r="S33" s="55"/>
    </row>
    <row r="34" spans="2:19" ht="21" customHeight="1" thickBot="1" x14ac:dyDescent="0.25">
      <c r="B34" s="435"/>
      <c r="C34" s="30" t="s">
        <v>11</v>
      </c>
      <c r="D34" s="31">
        <v>74</v>
      </c>
      <c r="E34" s="32" t="s">
        <v>12</v>
      </c>
      <c r="F34" s="33">
        <v>4</v>
      </c>
      <c r="G34" s="34">
        <v>40</v>
      </c>
      <c r="H34" s="32" t="s">
        <v>12</v>
      </c>
      <c r="I34" s="33">
        <v>23</v>
      </c>
      <c r="J34" s="31">
        <v>43</v>
      </c>
      <c r="K34" s="32" t="s">
        <v>12</v>
      </c>
      <c r="L34" s="33">
        <v>29</v>
      </c>
      <c r="M34" s="34">
        <v>36</v>
      </c>
      <c r="N34" s="32" t="s">
        <v>12</v>
      </c>
      <c r="O34" s="33">
        <v>29</v>
      </c>
      <c r="Q34" s="60" t="s">
        <v>174</v>
      </c>
      <c r="R34" s="55"/>
      <c r="S34" s="55"/>
    </row>
    <row r="35" spans="2:19" ht="21" customHeight="1" x14ac:dyDescent="0.2">
      <c r="Q35" s="59" t="s">
        <v>175</v>
      </c>
      <c r="R35" s="55"/>
      <c r="S35" s="55"/>
    </row>
    <row r="36" spans="2:19" ht="21" customHeight="1" x14ac:dyDescent="0.2">
      <c r="Q36" s="62" t="s">
        <v>177</v>
      </c>
      <c r="R36" s="55"/>
      <c r="S36" s="55"/>
    </row>
    <row r="37" spans="2:19" x14ac:dyDescent="0.2">
      <c r="Q37" s="60" t="s">
        <v>176</v>
      </c>
      <c r="R37" s="60"/>
      <c r="S37" s="55"/>
    </row>
  </sheetData>
  <mergeCells count="50"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  <mergeCell ref="J9:L9"/>
    <mergeCell ref="M9:O9"/>
    <mergeCell ref="J10:L10"/>
    <mergeCell ref="M10:O10"/>
    <mergeCell ref="J12:L12"/>
    <mergeCell ref="M12:O12"/>
    <mergeCell ref="J15:L15"/>
    <mergeCell ref="M15:O15"/>
    <mergeCell ref="J17:L17"/>
    <mergeCell ref="M17:O17"/>
    <mergeCell ref="J20:L20"/>
    <mergeCell ref="M20:O20"/>
    <mergeCell ref="J30:L30"/>
    <mergeCell ref="M30:O30"/>
    <mergeCell ref="J32:L32"/>
    <mergeCell ref="M32:O32"/>
    <mergeCell ref="J22:L22"/>
    <mergeCell ref="M22:O22"/>
    <mergeCell ref="J25:L25"/>
    <mergeCell ref="M25:O25"/>
    <mergeCell ref="J27:L27"/>
    <mergeCell ref="M27:O27"/>
  </mergeCells>
  <phoneticPr fontId="4"/>
  <pageMargins left="0.25" right="0.25" top="0.75" bottom="0.75" header="0.3" footer="0.3"/>
  <pageSetup paperSize="9" scale="55" fitToWidth="0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0"/>
  <sheetViews>
    <sheetView showGridLines="0" zoomScale="90" zoomScaleNormal="90" workbookViewId="0">
      <selection activeCell="O40" sqref="O40"/>
    </sheetView>
  </sheetViews>
  <sheetFormatPr defaultColWidth="9.90625" defaultRowHeight="13" x14ac:dyDescent="0.2"/>
  <cols>
    <col min="1" max="1" width="9" style="16" customWidth="1"/>
    <col min="2" max="4" width="11.08984375" style="16" customWidth="1"/>
    <col min="5" max="5" width="2.90625" style="16" customWidth="1"/>
    <col min="6" max="7" width="11.08984375" style="16" customWidth="1"/>
    <col min="8" max="8" width="2.90625" style="16" customWidth="1"/>
    <col min="9" max="10" width="11.08984375" style="16" customWidth="1"/>
    <col min="11" max="11" width="2.90625" style="16" customWidth="1"/>
    <col min="12" max="13" width="11.08984375" style="16" customWidth="1"/>
    <col min="14" max="14" width="2.90625" style="16" customWidth="1"/>
    <col min="15" max="15" width="11.08984375" style="16" customWidth="1"/>
    <col min="16" max="16" width="9.90625" style="16"/>
    <col min="17" max="17" width="15.90625" style="16" customWidth="1"/>
    <col min="18" max="18" width="7.08984375" style="16" customWidth="1"/>
    <col min="19" max="16384" width="9.90625" style="16"/>
  </cols>
  <sheetData>
    <row r="1" spans="1:18" ht="35.15" customHeight="1" x14ac:dyDescent="0.25">
      <c r="A1" s="429" t="s">
        <v>41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8" ht="24" customHeight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8" ht="21" customHeight="1" x14ac:dyDescent="0.2">
      <c r="B3" s="18" t="s">
        <v>202</v>
      </c>
      <c r="I3" s="19"/>
      <c r="O3" s="19" t="s">
        <v>198</v>
      </c>
    </row>
    <row r="4" spans="1:18" ht="21" customHeight="1" x14ac:dyDescent="0.2">
      <c r="B4" s="16" t="s">
        <v>281</v>
      </c>
      <c r="I4" s="19"/>
      <c r="O4" s="19" t="s">
        <v>247</v>
      </c>
    </row>
    <row r="5" spans="1:18" ht="21" customHeight="1" x14ac:dyDescent="0.2">
      <c r="B5" s="20" t="s">
        <v>199</v>
      </c>
      <c r="C5" s="16" t="s">
        <v>200</v>
      </c>
    </row>
    <row r="6" spans="1:18" ht="21" customHeight="1" x14ac:dyDescent="0.2">
      <c r="B6" s="16" t="s">
        <v>203</v>
      </c>
      <c r="Q6" s="56" t="s">
        <v>156</v>
      </c>
      <c r="R6" s="56"/>
    </row>
    <row r="7" spans="1:18" ht="21" customHeight="1" x14ac:dyDescent="0.2">
      <c r="B7" s="16" t="s">
        <v>282</v>
      </c>
      <c r="Q7" s="57"/>
      <c r="R7" s="57"/>
    </row>
    <row r="8" spans="1:18" ht="18" customHeight="1" thickBot="1" x14ac:dyDescent="0.25">
      <c r="Q8" s="61" t="s">
        <v>157</v>
      </c>
      <c r="R8" s="57" t="s">
        <v>158</v>
      </c>
    </row>
    <row r="9" spans="1:18" ht="21" customHeight="1" thickBot="1" x14ac:dyDescent="0.25">
      <c r="B9" s="21" t="s">
        <v>5</v>
      </c>
      <c r="C9" s="22"/>
      <c r="D9" s="430" t="s">
        <v>6</v>
      </c>
      <c r="E9" s="431"/>
      <c r="F9" s="432"/>
      <c r="G9" s="430" t="s">
        <v>7</v>
      </c>
      <c r="H9" s="431"/>
      <c r="I9" s="432"/>
      <c r="J9" s="430" t="s">
        <v>245</v>
      </c>
      <c r="K9" s="431"/>
      <c r="L9" s="432"/>
      <c r="M9" s="430" t="s">
        <v>246</v>
      </c>
      <c r="N9" s="431"/>
      <c r="O9" s="432"/>
      <c r="Q9" s="61"/>
      <c r="R9" s="57" t="s">
        <v>159</v>
      </c>
    </row>
    <row r="10" spans="1:18" ht="20.149999999999999" customHeight="1" x14ac:dyDescent="0.2">
      <c r="B10" s="433">
        <v>0.40625</v>
      </c>
      <c r="C10" s="23">
        <v>1</v>
      </c>
      <c r="D10" s="436">
        <v>13</v>
      </c>
      <c r="E10" s="437"/>
      <c r="F10" s="438"/>
      <c r="G10" s="449">
        <v>29</v>
      </c>
      <c r="H10" s="437"/>
      <c r="I10" s="438"/>
      <c r="J10" s="436">
        <v>60</v>
      </c>
      <c r="K10" s="437"/>
      <c r="L10" s="438"/>
      <c r="M10" s="439">
        <v>13</v>
      </c>
      <c r="N10" s="440"/>
      <c r="O10" s="441"/>
      <c r="P10" s="92"/>
      <c r="Q10" s="61"/>
      <c r="R10" s="57" t="s">
        <v>160</v>
      </c>
    </row>
    <row r="11" spans="1:18" ht="21" customHeight="1" x14ac:dyDescent="0.2">
      <c r="B11" s="434"/>
      <c r="C11" s="24" t="s">
        <v>8</v>
      </c>
      <c r="D11" s="25" t="s">
        <v>73</v>
      </c>
      <c r="E11" s="26" t="s">
        <v>0</v>
      </c>
      <c r="F11" s="27" t="s">
        <v>127</v>
      </c>
      <c r="G11" s="25" t="s">
        <v>76</v>
      </c>
      <c r="H11" s="26" t="s">
        <v>0</v>
      </c>
      <c r="I11" s="27" t="s">
        <v>78</v>
      </c>
      <c r="J11" s="25" t="s">
        <v>82</v>
      </c>
      <c r="K11" s="26" t="s">
        <v>0</v>
      </c>
      <c r="L11" s="27" t="s">
        <v>219</v>
      </c>
      <c r="M11" s="85" t="s">
        <v>230</v>
      </c>
      <c r="N11" s="26" t="s">
        <v>0</v>
      </c>
      <c r="O11" s="89" t="s">
        <v>215</v>
      </c>
      <c r="Q11" s="61"/>
      <c r="R11" s="57" t="s">
        <v>272</v>
      </c>
    </row>
    <row r="12" spans="1:18" ht="21" customHeight="1" x14ac:dyDescent="0.2">
      <c r="B12" s="434"/>
      <c r="C12" s="24" t="s">
        <v>13</v>
      </c>
      <c r="D12" s="442" t="s">
        <v>30</v>
      </c>
      <c r="E12" s="443"/>
      <c r="F12" s="444"/>
      <c r="G12" s="455" t="s">
        <v>75</v>
      </c>
      <c r="H12" s="443"/>
      <c r="I12" s="444"/>
      <c r="J12" s="456" t="s">
        <v>195</v>
      </c>
      <c r="K12" s="446"/>
      <c r="L12" s="447"/>
      <c r="M12" s="445" t="s">
        <v>140</v>
      </c>
      <c r="N12" s="446"/>
      <c r="O12" s="447"/>
      <c r="Q12" s="61" t="s">
        <v>161</v>
      </c>
      <c r="R12" s="57" t="s">
        <v>179</v>
      </c>
    </row>
    <row r="13" spans="1:18" ht="21" customHeight="1" x14ac:dyDescent="0.2">
      <c r="B13" s="434"/>
      <c r="C13" s="24" t="s">
        <v>9</v>
      </c>
      <c r="D13" s="72" t="s">
        <v>207</v>
      </c>
      <c r="E13" s="28" t="s">
        <v>10</v>
      </c>
      <c r="F13" s="29" t="s">
        <v>71</v>
      </c>
      <c r="G13" s="72" t="s">
        <v>207</v>
      </c>
      <c r="H13" s="28" t="s">
        <v>10</v>
      </c>
      <c r="I13" s="29" t="s">
        <v>77</v>
      </c>
      <c r="J13" s="85" t="s">
        <v>128</v>
      </c>
      <c r="K13" s="28" t="s">
        <v>10</v>
      </c>
      <c r="L13" s="86" t="s">
        <v>138</v>
      </c>
      <c r="M13" s="72" t="s">
        <v>207</v>
      </c>
      <c r="N13" s="28" t="s">
        <v>10</v>
      </c>
      <c r="O13" s="86" t="s">
        <v>141</v>
      </c>
      <c r="Q13" s="61" t="s">
        <v>164</v>
      </c>
      <c r="R13" s="57" t="s">
        <v>162</v>
      </c>
    </row>
    <row r="14" spans="1:18" ht="21" customHeight="1" thickBot="1" x14ac:dyDescent="0.25">
      <c r="B14" s="435"/>
      <c r="C14" s="30" t="s">
        <v>11</v>
      </c>
      <c r="D14" s="31">
        <v>34</v>
      </c>
      <c r="E14" s="32" t="s">
        <v>12</v>
      </c>
      <c r="F14" s="33">
        <v>33</v>
      </c>
      <c r="G14" s="34">
        <v>32</v>
      </c>
      <c r="H14" s="32" t="s">
        <v>12</v>
      </c>
      <c r="I14" s="33">
        <v>55</v>
      </c>
      <c r="J14" s="31">
        <v>31</v>
      </c>
      <c r="K14" s="32" t="s">
        <v>12</v>
      </c>
      <c r="L14" s="33">
        <v>42</v>
      </c>
      <c r="M14" s="34">
        <v>28</v>
      </c>
      <c r="N14" s="32" t="s">
        <v>12</v>
      </c>
      <c r="O14" s="33">
        <v>30</v>
      </c>
      <c r="Q14" s="61"/>
      <c r="R14" s="57" t="s">
        <v>163</v>
      </c>
    </row>
    <row r="15" spans="1:18" ht="21" customHeight="1" x14ac:dyDescent="0.2">
      <c r="B15" s="433">
        <v>0.45833333333333331</v>
      </c>
      <c r="C15" s="23">
        <v>2</v>
      </c>
      <c r="D15" s="436">
        <v>9</v>
      </c>
      <c r="E15" s="437"/>
      <c r="F15" s="438"/>
      <c r="G15" s="449">
        <v>23</v>
      </c>
      <c r="H15" s="437"/>
      <c r="I15" s="438"/>
      <c r="J15" s="450">
        <v>59</v>
      </c>
      <c r="K15" s="440"/>
      <c r="L15" s="441"/>
      <c r="M15" s="450">
        <v>9</v>
      </c>
      <c r="N15" s="440"/>
      <c r="O15" s="441"/>
      <c r="Q15" s="61" t="s">
        <v>165</v>
      </c>
      <c r="R15" s="57" t="s">
        <v>180</v>
      </c>
    </row>
    <row r="16" spans="1:18" ht="21" customHeight="1" x14ac:dyDescent="0.2">
      <c r="B16" s="434"/>
      <c r="C16" s="24" t="s">
        <v>8</v>
      </c>
      <c r="D16" s="25" t="s">
        <v>74</v>
      </c>
      <c r="E16" s="26" t="s">
        <v>0</v>
      </c>
      <c r="F16" s="27" t="s">
        <v>71</v>
      </c>
      <c r="G16" s="25" t="s">
        <v>129</v>
      </c>
      <c r="H16" s="26" t="s">
        <v>0</v>
      </c>
      <c r="I16" s="27" t="s">
        <v>77</v>
      </c>
      <c r="J16" s="85" t="s">
        <v>128</v>
      </c>
      <c r="K16" s="26" t="s">
        <v>0</v>
      </c>
      <c r="L16" s="89" t="s">
        <v>138</v>
      </c>
      <c r="M16" s="85" t="s">
        <v>141</v>
      </c>
      <c r="N16" s="26" t="s">
        <v>0</v>
      </c>
      <c r="O16" s="89" t="s">
        <v>30</v>
      </c>
      <c r="Q16" s="61" t="s">
        <v>167</v>
      </c>
      <c r="R16" s="57" t="s">
        <v>178</v>
      </c>
    </row>
    <row r="17" spans="2:20" ht="21" customHeight="1" x14ac:dyDescent="0.2">
      <c r="B17" s="434"/>
      <c r="C17" s="24" t="s">
        <v>13</v>
      </c>
      <c r="D17" s="442" t="s">
        <v>73</v>
      </c>
      <c r="E17" s="443"/>
      <c r="F17" s="444"/>
      <c r="G17" s="455" t="s">
        <v>76</v>
      </c>
      <c r="H17" s="443"/>
      <c r="I17" s="444"/>
      <c r="J17" s="442" t="s">
        <v>82</v>
      </c>
      <c r="K17" s="443"/>
      <c r="L17" s="444"/>
      <c r="M17" s="445" t="s">
        <v>230</v>
      </c>
      <c r="N17" s="446"/>
      <c r="O17" s="447"/>
      <c r="Q17" s="61"/>
      <c r="R17" s="57" t="s">
        <v>166</v>
      </c>
    </row>
    <row r="18" spans="2:20" ht="21" customHeight="1" x14ac:dyDescent="0.2">
      <c r="B18" s="434"/>
      <c r="C18" s="24" t="s">
        <v>9</v>
      </c>
      <c r="D18" s="72" t="s">
        <v>207</v>
      </c>
      <c r="E18" s="28" t="s">
        <v>10</v>
      </c>
      <c r="F18" s="29" t="s">
        <v>30</v>
      </c>
      <c r="G18" s="72" t="s">
        <v>207</v>
      </c>
      <c r="H18" s="28" t="s">
        <v>10</v>
      </c>
      <c r="I18" s="29" t="s">
        <v>75</v>
      </c>
      <c r="J18" s="25" t="s">
        <v>82</v>
      </c>
      <c r="K18" s="28" t="s">
        <v>10</v>
      </c>
      <c r="L18" s="29" t="s">
        <v>219</v>
      </c>
      <c r="M18" s="72" t="s">
        <v>207</v>
      </c>
      <c r="N18" s="28" t="s">
        <v>10</v>
      </c>
      <c r="O18" s="86" t="s">
        <v>215</v>
      </c>
      <c r="Q18" s="61" t="s">
        <v>169</v>
      </c>
      <c r="R18" s="57" t="s">
        <v>168</v>
      </c>
    </row>
    <row r="19" spans="2:20" ht="21" customHeight="1" thickBot="1" x14ac:dyDescent="0.25">
      <c r="B19" s="435"/>
      <c r="C19" s="30" t="s">
        <v>11</v>
      </c>
      <c r="D19" s="31">
        <v>42</v>
      </c>
      <c r="E19" s="32" t="s">
        <v>12</v>
      </c>
      <c r="F19" s="33">
        <v>37</v>
      </c>
      <c r="G19" s="34">
        <v>22</v>
      </c>
      <c r="H19" s="32" t="s">
        <v>12</v>
      </c>
      <c r="I19" s="33">
        <v>59</v>
      </c>
      <c r="J19" s="31">
        <v>59</v>
      </c>
      <c r="K19" s="32" t="s">
        <v>12</v>
      </c>
      <c r="L19" s="33">
        <v>16</v>
      </c>
      <c r="M19" s="34">
        <v>36</v>
      </c>
      <c r="N19" s="32" t="s">
        <v>12</v>
      </c>
      <c r="O19" s="33">
        <v>19</v>
      </c>
      <c r="Q19" s="61" t="s">
        <v>170</v>
      </c>
      <c r="R19" s="57" t="s">
        <v>171</v>
      </c>
    </row>
    <row r="20" spans="2:20" ht="21" customHeight="1" x14ac:dyDescent="0.2">
      <c r="B20" s="433">
        <v>0.51041666666666663</v>
      </c>
      <c r="C20" s="23">
        <v>3</v>
      </c>
      <c r="D20" s="449">
        <v>2</v>
      </c>
      <c r="E20" s="437"/>
      <c r="F20" s="438"/>
      <c r="G20" s="436">
        <v>17</v>
      </c>
      <c r="H20" s="437"/>
      <c r="I20" s="438"/>
      <c r="J20" s="439">
        <v>61</v>
      </c>
      <c r="K20" s="440"/>
      <c r="L20" s="441"/>
      <c r="M20" s="439">
        <v>3</v>
      </c>
      <c r="N20" s="440"/>
      <c r="O20" s="441"/>
      <c r="Q20" s="61" t="s">
        <v>258</v>
      </c>
      <c r="R20" s="98" t="s">
        <v>260</v>
      </c>
    </row>
    <row r="21" spans="2:20" ht="21" customHeight="1" x14ac:dyDescent="0.2">
      <c r="B21" s="434"/>
      <c r="C21" s="24" t="s">
        <v>8</v>
      </c>
      <c r="D21" s="25" t="s">
        <v>72</v>
      </c>
      <c r="E21" s="26" t="s">
        <v>0</v>
      </c>
      <c r="F21" s="27" t="s">
        <v>30</v>
      </c>
      <c r="G21" s="25" t="s">
        <v>128</v>
      </c>
      <c r="H21" s="26" t="s">
        <v>0</v>
      </c>
      <c r="I21" s="27" t="s">
        <v>75</v>
      </c>
      <c r="J21" s="85" t="s">
        <v>195</v>
      </c>
      <c r="K21" s="26" t="s">
        <v>0</v>
      </c>
      <c r="L21" s="89" t="s">
        <v>76</v>
      </c>
      <c r="M21" s="85" t="s">
        <v>215</v>
      </c>
      <c r="N21" s="26" t="s">
        <v>0</v>
      </c>
      <c r="O21" s="89" t="s">
        <v>140</v>
      </c>
      <c r="Q21" s="61"/>
      <c r="R21" s="98" t="s">
        <v>259</v>
      </c>
    </row>
    <row r="22" spans="2:20" ht="21" customHeight="1" x14ac:dyDescent="0.2">
      <c r="B22" s="434"/>
      <c r="C22" s="24" t="s">
        <v>13</v>
      </c>
      <c r="D22" s="442" t="s">
        <v>127</v>
      </c>
      <c r="E22" s="443"/>
      <c r="F22" s="444"/>
      <c r="G22" s="460" t="s">
        <v>78</v>
      </c>
      <c r="H22" s="460"/>
      <c r="I22" s="461"/>
      <c r="J22" s="456" t="s">
        <v>217</v>
      </c>
      <c r="K22" s="446"/>
      <c r="L22" s="447"/>
      <c r="M22" s="451" t="s">
        <v>141</v>
      </c>
      <c r="N22" s="451"/>
      <c r="O22" s="452"/>
    </row>
    <row r="23" spans="2:20" ht="21" customHeight="1" x14ac:dyDescent="0.2">
      <c r="B23" s="434"/>
      <c r="C23" s="24" t="s">
        <v>9</v>
      </c>
      <c r="D23" s="72" t="s">
        <v>207</v>
      </c>
      <c r="E23" s="28" t="s">
        <v>10</v>
      </c>
      <c r="F23" s="29" t="s">
        <v>74</v>
      </c>
      <c r="G23" s="72" t="s">
        <v>207</v>
      </c>
      <c r="H23" s="28" t="s">
        <v>10</v>
      </c>
      <c r="I23" s="29" t="s">
        <v>129</v>
      </c>
      <c r="J23" s="85" t="s">
        <v>138</v>
      </c>
      <c r="K23" s="28" t="s">
        <v>10</v>
      </c>
      <c r="L23" s="86" t="s">
        <v>144</v>
      </c>
      <c r="M23" s="72" t="s">
        <v>207</v>
      </c>
      <c r="N23" s="28" t="s">
        <v>10</v>
      </c>
      <c r="O23" s="86" t="s">
        <v>30</v>
      </c>
    </row>
    <row r="24" spans="2:20" ht="21" customHeight="1" thickBot="1" x14ac:dyDescent="0.25">
      <c r="B24" s="435"/>
      <c r="C24" s="30" t="s">
        <v>11</v>
      </c>
      <c r="D24" s="31">
        <v>23</v>
      </c>
      <c r="E24" s="32" t="s">
        <v>12</v>
      </c>
      <c r="F24" s="33">
        <v>42</v>
      </c>
      <c r="G24" s="34">
        <v>24</v>
      </c>
      <c r="H24" s="32" t="s">
        <v>12</v>
      </c>
      <c r="I24" s="33">
        <v>31</v>
      </c>
      <c r="J24" s="31">
        <v>49</v>
      </c>
      <c r="K24" s="32" t="s">
        <v>12</v>
      </c>
      <c r="L24" s="33">
        <v>31</v>
      </c>
      <c r="M24" s="34">
        <v>18</v>
      </c>
      <c r="N24" s="32" t="s">
        <v>12</v>
      </c>
      <c r="O24" s="33">
        <v>48</v>
      </c>
      <c r="Q24" s="55" t="s">
        <v>251</v>
      </c>
      <c r="R24" s="55"/>
      <c r="S24" s="55"/>
      <c r="T24" s="55"/>
    </row>
    <row r="25" spans="2:20" ht="21" customHeight="1" x14ac:dyDescent="0.2">
      <c r="B25" s="433">
        <v>0.5625</v>
      </c>
      <c r="C25" s="23">
        <v>4</v>
      </c>
      <c r="D25" s="449">
        <v>8</v>
      </c>
      <c r="E25" s="437"/>
      <c r="F25" s="438"/>
      <c r="G25" s="449">
        <v>28</v>
      </c>
      <c r="H25" s="437"/>
      <c r="I25" s="438"/>
      <c r="J25" s="439">
        <v>54</v>
      </c>
      <c r="K25" s="440"/>
      <c r="L25" s="441"/>
      <c r="M25" s="439">
        <v>15</v>
      </c>
      <c r="N25" s="440"/>
      <c r="O25" s="441"/>
      <c r="Q25" s="55"/>
      <c r="R25" s="55"/>
      <c r="S25" s="55"/>
      <c r="T25" s="55"/>
    </row>
    <row r="26" spans="2:20" ht="21" customHeight="1" x14ac:dyDescent="0.2">
      <c r="B26" s="434"/>
      <c r="C26" s="24" t="s">
        <v>8</v>
      </c>
      <c r="D26" s="25" t="s">
        <v>71</v>
      </c>
      <c r="E26" s="26" t="s">
        <v>0</v>
      </c>
      <c r="F26" s="27" t="s">
        <v>73</v>
      </c>
      <c r="G26" s="25" t="s">
        <v>77</v>
      </c>
      <c r="H26" s="26" t="s">
        <v>0</v>
      </c>
      <c r="I26" s="27" t="s">
        <v>76</v>
      </c>
      <c r="J26" s="85" t="s">
        <v>138</v>
      </c>
      <c r="K26" s="26" t="s">
        <v>0</v>
      </c>
      <c r="L26" s="89" t="s">
        <v>144</v>
      </c>
      <c r="M26" s="85" t="s">
        <v>30</v>
      </c>
      <c r="N26" s="26" t="s">
        <v>0</v>
      </c>
      <c r="O26" s="89" t="s">
        <v>230</v>
      </c>
      <c r="Q26" s="64" t="s">
        <v>194</v>
      </c>
      <c r="R26" s="64" t="s">
        <v>186</v>
      </c>
      <c r="S26" s="55" t="s">
        <v>193</v>
      </c>
      <c r="T26" s="55"/>
    </row>
    <row r="27" spans="2:20" ht="21" customHeight="1" x14ac:dyDescent="0.2">
      <c r="B27" s="434"/>
      <c r="C27" s="24" t="s">
        <v>13</v>
      </c>
      <c r="D27" s="442" t="s">
        <v>74</v>
      </c>
      <c r="E27" s="443"/>
      <c r="F27" s="444"/>
      <c r="G27" s="455" t="s">
        <v>129</v>
      </c>
      <c r="H27" s="443"/>
      <c r="I27" s="444"/>
      <c r="J27" s="456" t="s">
        <v>128</v>
      </c>
      <c r="K27" s="446"/>
      <c r="L27" s="447"/>
      <c r="M27" s="445" t="s">
        <v>215</v>
      </c>
      <c r="N27" s="446"/>
      <c r="O27" s="447"/>
      <c r="Q27" s="65" t="s">
        <v>181</v>
      </c>
      <c r="R27" s="64" t="s">
        <v>186</v>
      </c>
      <c r="S27" s="55" t="s">
        <v>252</v>
      </c>
      <c r="T27" s="55"/>
    </row>
    <row r="28" spans="2:20" ht="21" customHeight="1" x14ac:dyDescent="0.2">
      <c r="B28" s="434"/>
      <c r="C28" s="24" t="s">
        <v>9</v>
      </c>
      <c r="D28" s="72" t="s">
        <v>207</v>
      </c>
      <c r="E28" s="28" t="s">
        <v>10</v>
      </c>
      <c r="F28" s="29" t="s">
        <v>127</v>
      </c>
      <c r="G28" s="72" t="s">
        <v>207</v>
      </c>
      <c r="H28" s="28" t="s">
        <v>10</v>
      </c>
      <c r="I28" s="29" t="s">
        <v>78</v>
      </c>
      <c r="J28" s="85" t="s">
        <v>195</v>
      </c>
      <c r="K28" s="28" t="s">
        <v>10</v>
      </c>
      <c r="L28" s="86" t="s">
        <v>76</v>
      </c>
      <c r="M28" s="72" t="s">
        <v>207</v>
      </c>
      <c r="N28" s="28" t="s">
        <v>10</v>
      </c>
      <c r="O28" s="86" t="s">
        <v>140</v>
      </c>
      <c r="Q28" s="55"/>
      <c r="R28" s="55"/>
      <c r="S28" s="55" t="s">
        <v>257</v>
      </c>
      <c r="T28" s="55"/>
    </row>
    <row r="29" spans="2:20" ht="21" customHeight="1" thickBot="1" x14ac:dyDescent="0.25">
      <c r="B29" s="435"/>
      <c r="C29" s="30" t="s">
        <v>11</v>
      </c>
      <c r="D29" s="31">
        <v>41</v>
      </c>
      <c r="E29" s="32" t="s">
        <v>12</v>
      </c>
      <c r="F29" s="33">
        <v>56</v>
      </c>
      <c r="G29" s="34">
        <v>54</v>
      </c>
      <c r="H29" s="32" t="s">
        <v>12</v>
      </c>
      <c r="I29" s="33">
        <v>14</v>
      </c>
      <c r="J29" s="31">
        <v>8</v>
      </c>
      <c r="K29" s="32" t="s">
        <v>12</v>
      </c>
      <c r="L29" s="33">
        <v>70</v>
      </c>
      <c r="M29" s="34">
        <v>21</v>
      </c>
      <c r="N29" s="32" t="s">
        <v>12</v>
      </c>
      <c r="O29" s="33">
        <v>43</v>
      </c>
      <c r="Q29" s="64" t="s">
        <v>182</v>
      </c>
      <c r="R29" s="64" t="s">
        <v>186</v>
      </c>
      <c r="S29" s="66" t="s">
        <v>185</v>
      </c>
      <c r="T29" s="55"/>
    </row>
    <row r="30" spans="2:20" ht="21" customHeight="1" x14ac:dyDescent="0.2">
      <c r="B30" s="433">
        <v>0.61458333333333337</v>
      </c>
      <c r="C30" s="23">
        <v>5</v>
      </c>
      <c r="D30" s="436">
        <v>10</v>
      </c>
      <c r="E30" s="437"/>
      <c r="F30" s="438"/>
      <c r="G30" s="449">
        <v>20</v>
      </c>
      <c r="H30" s="437"/>
      <c r="I30" s="438"/>
      <c r="J30" s="450">
        <v>66</v>
      </c>
      <c r="K30" s="440"/>
      <c r="L30" s="441"/>
      <c r="M30" s="439">
        <v>23</v>
      </c>
      <c r="N30" s="440"/>
      <c r="O30" s="441"/>
      <c r="Q30" s="64" t="s">
        <v>183</v>
      </c>
      <c r="R30" s="64" t="s">
        <v>186</v>
      </c>
      <c r="S30" s="67" t="s">
        <v>256</v>
      </c>
      <c r="T30" s="55"/>
    </row>
    <row r="31" spans="2:20" ht="21" customHeight="1" x14ac:dyDescent="0.2">
      <c r="B31" s="434"/>
      <c r="C31" s="24" t="s">
        <v>8</v>
      </c>
      <c r="D31" s="25" t="s">
        <v>127</v>
      </c>
      <c r="E31" s="26" t="s">
        <v>0</v>
      </c>
      <c r="F31" s="27" t="s">
        <v>72</v>
      </c>
      <c r="G31" s="25" t="s">
        <v>78</v>
      </c>
      <c r="H31" s="26" t="s">
        <v>0</v>
      </c>
      <c r="I31" s="27" t="s">
        <v>128</v>
      </c>
      <c r="J31" s="85" t="s">
        <v>76</v>
      </c>
      <c r="K31" s="26" t="s">
        <v>0</v>
      </c>
      <c r="L31" s="89" t="s">
        <v>217</v>
      </c>
      <c r="M31" s="85" t="s">
        <v>32</v>
      </c>
      <c r="N31" s="26" t="s">
        <v>0</v>
      </c>
      <c r="O31" s="89" t="s">
        <v>142</v>
      </c>
      <c r="Q31" s="64" t="s">
        <v>190</v>
      </c>
      <c r="R31" s="64" t="s">
        <v>186</v>
      </c>
      <c r="S31" s="67" t="s">
        <v>192</v>
      </c>
      <c r="T31" s="55"/>
    </row>
    <row r="32" spans="2:20" ht="21" customHeight="1" x14ac:dyDescent="0.2">
      <c r="B32" s="434"/>
      <c r="C32" s="24" t="s">
        <v>13</v>
      </c>
      <c r="D32" s="442" t="s">
        <v>71</v>
      </c>
      <c r="E32" s="443"/>
      <c r="F32" s="444"/>
      <c r="G32" s="455" t="s">
        <v>77</v>
      </c>
      <c r="H32" s="443"/>
      <c r="I32" s="444"/>
      <c r="J32" s="456" t="s">
        <v>138</v>
      </c>
      <c r="K32" s="446"/>
      <c r="L32" s="447"/>
      <c r="M32" s="445" t="s">
        <v>30</v>
      </c>
      <c r="N32" s="446"/>
      <c r="O32" s="447"/>
      <c r="Q32" s="61" t="s">
        <v>253</v>
      </c>
      <c r="R32" s="64" t="s">
        <v>186</v>
      </c>
      <c r="S32" s="55" t="s">
        <v>255</v>
      </c>
      <c r="T32" s="55"/>
    </row>
    <row r="33" spans="2:20" ht="21" customHeight="1" x14ac:dyDescent="0.2">
      <c r="B33" s="434"/>
      <c r="C33" s="24" t="s">
        <v>9</v>
      </c>
      <c r="D33" s="72" t="s">
        <v>207</v>
      </c>
      <c r="E33" s="28" t="s">
        <v>10</v>
      </c>
      <c r="F33" s="29" t="s">
        <v>73</v>
      </c>
      <c r="G33" s="72" t="s">
        <v>207</v>
      </c>
      <c r="H33" s="28" t="s">
        <v>10</v>
      </c>
      <c r="I33" s="29" t="s">
        <v>76</v>
      </c>
      <c r="J33" s="85" t="s">
        <v>144</v>
      </c>
      <c r="K33" s="28" t="s">
        <v>10</v>
      </c>
      <c r="L33" s="86" t="s">
        <v>128</v>
      </c>
      <c r="M33" s="72" t="s">
        <v>207</v>
      </c>
      <c r="N33" s="28" t="s">
        <v>10</v>
      </c>
      <c r="O33" s="86" t="s">
        <v>230</v>
      </c>
      <c r="Q33" s="55"/>
      <c r="R33" s="55"/>
      <c r="S33" s="55" t="s">
        <v>295</v>
      </c>
      <c r="T33" s="55"/>
    </row>
    <row r="34" spans="2:20" ht="21" customHeight="1" thickBot="1" x14ac:dyDescent="0.25">
      <c r="B34" s="435"/>
      <c r="C34" s="30" t="s">
        <v>11</v>
      </c>
      <c r="D34" s="31">
        <v>27</v>
      </c>
      <c r="E34" s="32" t="s">
        <v>12</v>
      </c>
      <c r="F34" s="33">
        <v>25</v>
      </c>
      <c r="G34" s="34">
        <v>60</v>
      </c>
      <c r="H34" s="32" t="s">
        <v>12</v>
      </c>
      <c r="I34" s="33">
        <v>28</v>
      </c>
      <c r="J34" s="31">
        <v>20</v>
      </c>
      <c r="K34" s="32" t="s">
        <v>12</v>
      </c>
      <c r="L34" s="33">
        <v>0</v>
      </c>
      <c r="M34" s="34">
        <v>28</v>
      </c>
      <c r="N34" s="32" t="s">
        <v>12</v>
      </c>
      <c r="O34" s="33">
        <v>31</v>
      </c>
    </row>
    <row r="35" spans="2:20" ht="21" customHeight="1" x14ac:dyDescent="0.2">
      <c r="B35" s="433">
        <v>0.66666666666666663</v>
      </c>
      <c r="C35" s="23">
        <v>6</v>
      </c>
      <c r="D35" s="436">
        <v>5</v>
      </c>
      <c r="E35" s="437"/>
      <c r="F35" s="438"/>
      <c r="G35" s="449">
        <v>21</v>
      </c>
      <c r="H35" s="437"/>
      <c r="I35" s="438"/>
      <c r="J35" s="450">
        <v>52</v>
      </c>
      <c r="K35" s="440"/>
      <c r="L35" s="441"/>
      <c r="M35" s="439">
        <v>1</v>
      </c>
      <c r="N35" s="440"/>
      <c r="O35" s="441"/>
      <c r="Q35" s="58" t="s">
        <v>173</v>
      </c>
      <c r="R35" s="59"/>
      <c r="S35" s="55"/>
    </row>
    <row r="36" spans="2:20" ht="21" customHeight="1" x14ac:dyDescent="0.2">
      <c r="B36" s="434"/>
      <c r="C36" s="24" t="s">
        <v>8</v>
      </c>
      <c r="D36" s="25" t="s">
        <v>30</v>
      </c>
      <c r="E36" s="26" t="s">
        <v>0</v>
      </c>
      <c r="F36" s="27" t="s">
        <v>74</v>
      </c>
      <c r="G36" s="25" t="s">
        <v>75</v>
      </c>
      <c r="H36" s="26" t="s">
        <v>0</v>
      </c>
      <c r="I36" s="27" t="s">
        <v>129</v>
      </c>
      <c r="J36" s="85" t="s">
        <v>144</v>
      </c>
      <c r="K36" s="26" t="s">
        <v>0</v>
      </c>
      <c r="L36" s="89" t="s">
        <v>128</v>
      </c>
      <c r="M36" s="85" t="s">
        <v>140</v>
      </c>
      <c r="N36" s="26" t="s">
        <v>0</v>
      </c>
      <c r="O36" s="89" t="s">
        <v>141</v>
      </c>
      <c r="Q36" s="55"/>
      <c r="R36" s="59"/>
      <c r="S36" s="55"/>
    </row>
    <row r="37" spans="2:20" ht="21" customHeight="1" x14ac:dyDescent="0.2">
      <c r="B37" s="434"/>
      <c r="C37" s="24" t="s">
        <v>13</v>
      </c>
      <c r="D37" s="442" t="s">
        <v>72</v>
      </c>
      <c r="E37" s="443"/>
      <c r="F37" s="444"/>
      <c r="G37" s="455" t="s">
        <v>128</v>
      </c>
      <c r="H37" s="443"/>
      <c r="I37" s="444"/>
      <c r="J37" s="456" t="s">
        <v>76</v>
      </c>
      <c r="K37" s="446"/>
      <c r="L37" s="447"/>
      <c r="M37" s="445" t="s">
        <v>142</v>
      </c>
      <c r="N37" s="446"/>
      <c r="O37" s="447"/>
      <c r="Q37" s="60" t="s">
        <v>174</v>
      </c>
      <c r="R37" s="55"/>
      <c r="S37" s="55"/>
    </row>
    <row r="38" spans="2:20" ht="21" customHeight="1" x14ac:dyDescent="0.2">
      <c r="B38" s="434"/>
      <c r="C38" s="24" t="s">
        <v>9</v>
      </c>
      <c r="D38" s="72" t="s">
        <v>207</v>
      </c>
      <c r="E38" s="28" t="s">
        <v>10</v>
      </c>
      <c r="F38" s="29" t="s">
        <v>72</v>
      </c>
      <c r="G38" s="72" t="s">
        <v>207</v>
      </c>
      <c r="H38" s="28" t="s">
        <v>10</v>
      </c>
      <c r="I38" s="29" t="s">
        <v>128</v>
      </c>
      <c r="J38" s="85" t="s">
        <v>76</v>
      </c>
      <c r="K38" s="28" t="s">
        <v>10</v>
      </c>
      <c r="L38" s="86" t="s">
        <v>217</v>
      </c>
      <c r="M38" s="72" t="s">
        <v>207</v>
      </c>
      <c r="N38" s="28" t="s">
        <v>10</v>
      </c>
      <c r="O38" s="86" t="s">
        <v>32</v>
      </c>
      <c r="Q38" s="59" t="s">
        <v>175</v>
      </c>
      <c r="R38" s="55"/>
      <c r="S38" s="55"/>
    </row>
    <row r="39" spans="2:20" ht="21" customHeight="1" thickBot="1" x14ac:dyDescent="0.25">
      <c r="B39" s="435"/>
      <c r="C39" s="30" t="s">
        <v>11</v>
      </c>
      <c r="D39" s="31">
        <v>44</v>
      </c>
      <c r="E39" s="32" t="s">
        <v>12</v>
      </c>
      <c r="F39" s="33">
        <v>23</v>
      </c>
      <c r="G39" s="34">
        <v>47</v>
      </c>
      <c r="H39" s="32" t="s">
        <v>12</v>
      </c>
      <c r="I39" s="33">
        <v>26</v>
      </c>
      <c r="J39" s="31">
        <v>42</v>
      </c>
      <c r="K39" s="32" t="s">
        <v>12</v>
      </c>
      <c r="L39" s="33">
        <v>23</v>
      </c>
      <c r="M39" s="34">
        <v>29</v>
      </c>
      <c r="N39" s="32" t="s">
        <v>12</v>
      </c>
      <c r="O39" s="33">
        <v>33</v>
      </c>
      <c r="Q39" s="62" t="s">
        <v>177</v>
      </c>
      <c r="R39" s="55"/>
      <c r="S39" s="55"/>
    </row>
    <row r="40" spans="2:20" x14ac:dyDescent="0.2">
      <c r="Q40" s="60" t="s">
        <v>176</v>
      </c>
      <c r="R40" s="60"/>
      <c r="S40" s="55"/>
    </row>
  </sheetData>
  <mergeCells count="59">
    <mergeCell ref="B35:B39"/>
    <mergeCell ref="D35:F35"/>
    <mergeCell ref="G35:I35"/>
    <mergeCell ref="D37:F37"/>
    <mergeCell ref="G37:I37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  <mergeCell ref="J9:L9"/>
    <mergeCell ref="M9:O9"/>
    <mergeCell ref="J10:L10"/>
    <mergeCell ref="M10:O10"/>
    <mergeCell ref="J12:L12"/>
    <mergeCell ref="M12:O12"/>
    <mergeCell ref="J15:L15"/>
    <mergeCell ref="M15:O15"/>
    <mergeCell ref="J17:L17"/>
    <mergeCell ref="M17:O17"/>
    <mergeCell ref="J20:L20"/>
    <mergeCell ref="M20:O20"/>
    <mergeCell ref="J22:L22"/>
    <mergeCell ref="M22:O22"/>
    <mergeCell ref="J25:L25"/>
    <mergeCell ref="M25:O25"/>
    <mergeCell ref="J27:L27"/>
    <mergeCell ref="M27:O27"/>
    <mergeCell ref="J37:L37"/>
    <mergeCell ref="M37:O37"/>
    <mergeCell ref="J30:L30"/>
    <mergeCell ref="M30:O30"/>
    <mergeCell ref="J32:L32"/>
    <mergeCell ref="M32:O32"/>
    <mergeCell ref="J35:L35"/>
    <mergeCell ref="M35:O35"/>
  </mergeCells>
  <phoneticPr fontId="4"/>
  <pageMargins left="0.25" right="0.25" top="0.75" bottom="0.75" header="0.3" footer="0.3"/>
  <pageSetup paperSize="9" scale="55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9"/>
  <sheetViews>
    <sheetView showGridLines="0" zoomScale="90" zoomScaleNormal="90" workbookViewId="0">
      <selection activeCell="N3" sqref="N3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1" width="8.26953125" style="16" customWidth="1"/>
    <col min="12" max="12" width="15.90625" style="16" customWidth="1"/>
    <col min="13" max="13" width="7.08984375" style="16" customWidth="1"/>
    <col min="14" max="21" width="9.90625" style="16"/>
    <col min="22" max="22" width="17.08984375" style="16" customWidth="1"/>
    <col min="23" max="16384" width="9.90625" style="16"/>
  </cols>
  <sheetData>
    <row r="1" spans="1:13" ht="35.15" customHeight="1" x14ac:dyDescent="0.25">
      <c r="A1" s="429" t="s">
        <v>41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3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3" ht="21" customHeight="1" x14ac:dyDescent="0.2">
      <c r="B3" s="18" t="s">
        <v>46</v>
      </c>
      <c r="C3" s="16" t="s">
        <v>54</v>
      </c>
      <c r="I3" s="19" t="s">
        <v>294</v>
      </c>
    </row>
    <row r="4" spans="1:13" ht="21" customHeight="1" x14ac:dyDescent="0.2">
      <c r="B4" s="16" t="s">
        <v>226</v>
      </c>
      <c r="I4" s="19" t="s">
        <v>44</v>
      </c>
    </row>
    <row r="5" spans="1:13" ht="21" customHeight="1" x14ac:dyDescent="0.2">
      <c r="B5" s="20" t="s">
        <v>291</v>
      </c>
    </row>
    <row r="6" spans="1:13" ht="21" customHeight="1" x14ac:dyDescent="0.2">
      <c r="B6" s="16" t="s">
        <v>19</v>
      </c>
      <c r="C6" s="16" t="s">
        <v>21</v>
      </c>
      <c r="L6" s="56" t="s">
        <v>156</v>
      </c>
      <c r="M6" s="56"/>
    </row>
    <row r="7" spans="1:13" ht="21" customHeight="1" x14ac:dyDescent="0.2">
      <c r="B7" s="16" t="s">
        <v>283</v>
      </c>
      <c r="D7" s="91"/>
      <c r="L7" s="57"/>
      <c r="M7" s="57"/>
    </row>
    <row r="8" spans="1:13" ht="18" customHeight="1" thickBot="1" x14ac:dyDescent="0.25">
      <c r="L8" s="61" t="s">
        <v>157</v>
      </c>
      <c r="M8" s="57" t="s">
        <v>158</v>
      </c>
    </row>
    <row r="9" spans="1:13" ht="21" customHeight="1" thickBot="1" x14ac:dyDescent="0.25">
      <c r="B9" s="21" t="s">
        <v>5</v>
      </c>
      <c r="C9" s="22"/>
      <c r="D9" s="430" t="s">
        <v>6</v>
      </c>
      <c r="E9" s="431"/>
      <c r="F9" s="432"/>
      <c r="G9" s="430" t="s">
        <v>7</v>
      </c>
      <c r="H9" s="431"/>
      <c r="I9" s="432"/>
      <c r="L9" s="61"/>
      <c r="M9" s="57" t="s">
        <v>159</v>
      </c>
    </row>
    <row r="10" spans="1:13" ht="20.149999999999999" customHeight="1" x14ac:dyDescent="0.2">
      <c r="B10" s="433">
        <v>0.39583333333333331</v>
      </c>
      <c r="C10" s="23">
        <v>1</v>
      </c>
      <c r="D10" s="450">
        <v>47</v>
      </c>
      <c r="E10" s="440"/>
      <c r="F10" s="441"/>
      <c r="G10" s="439">
        <v>18</v>
      </c>
      <c r="H10" s="440"/>
      <c r="I10" s="441"/>
      <c r="L10" s="61"/>
      <c r="M10" s="57" t="s">
        <v>160</v>
      </c>
    </row>
    <row r="11" spans="1:13" ht="21" customHeight="1" x14ac:dyDescent="0.2">
      <c r="B11" s="434"/>
      <c r="C11" s="24" t="s">
        <v>8</v>
      </c>
      <c r="D11" s="85" t="s">
        <v>137</v>
      </c>
      <c r="E11" s="26" t="s">
        <v>0</v>
      </c>
      <c r="F11" s="89" t="s">
        <v>130</v>
      </c>
      <c r="G11" s="85" t="s">
        <v>71</v>
      </c>
      <c r="H11" s="26" t="s">
        <v>0</v>
      </c>
      <c r="I11" s="89" t="s">
        <v>29</v>
      </c>
      <c r="L11" s="61"/>
      <c r="M11" s="57" t="s">
        <v>272</v>
      </c>
    </row>
    <row r="12" spans="1:13" ht="21" customHeight="1" x14ac:dyDescent="0.2">
      <c r="B12" s="434"/>
      <c r="C12" s="24" t="s">
        <v>13</v>
      </c>
      <c r="D12" s="456" t="s">
        <v>72</v>
      </c>
      <c r="E12" s="446"/>
      <c r="F12" s="447"/>
      <c r="G12" s="455" t="s">
        <v>142</v>
      </c>
      <c r="H12" s="443"/>
      <c r="I12" s="444"/>
      <c r="L12" s="61" t="s">
        <v>161</v>
      </c>
      <c r="M12" s="57" t="s">
        <v>179</v>
      </c>
    </row>
    <row r="13" spans="1:13" ht="21" customHeight="1" x14ac:dyDescent="0.2">
      <c r="B13" s="434"/>
      <c r="C13" s="24" t="s">
        <v>9</v>
      </c>
      <c r="D13" s="85" t="s">
        <v>78</v>
      </c>
      <c r="E13" s="28" t="s">
        <v>10</v>
      </c>
      <c r="F13" s="86" t="s">
        <v>30</v>
      </c>
      <c r="G13" s="72" t="s">
        <v>207</v>
      </c>
      <c r="H13" s="28" t="s">
        <v>10</v>
      </c>
      <c r="I13" s="29" t="s">
        <v>215</v>
      </c>
      <c r="L13" s="61" t="s">
        <v>164</v>
      </c>
      <c r="M13" s="57" t="s">
        <v>162</v>
      </c>
    </row>
    <row r="14" spans="1:13" ht="21" customHeight="1" thickBot="1" x14ac:dyDescent="0.25">
      <c r="B14" s="435"/>
      <c r="C14" s="30" t="s">
        <v>11</v>
      </c>
      <c r="D14" s="31">
        <v>24</v>
      </c>
      <c r="E14" s="32" t="s">
        <v>12</v>
      </c>
      <c r="F14" s="33">
        <v>41</v>
      </c>
      <c r="G14" s="34">
        <v>39</v>
      </c>
      <c r="H14" s="32" t="s">
        <v>12</v>
      </c>
      <c r="I14" s="33">
        <v>31</v>
      </c>
      <c r="L14" s="61"/>
      <c r="M14" s="57" t="s">
        <v>163</v>
      </c>
    </row>
    <row r="15" spans="1:13" ht="21" customHeight="1" x14ac:dyDescent="0.2">
      <c r="B15" s="433">
        <v>0.44791666666666669</v>
      </c>
      <c r="C15" s="23">
        <v>2</v>
      </c>
      <c r="D15" s="450">
        <v>12</v>
      </c>
      <c r="E15" s="440"/>
      <c r="F15" s="441"/>
      <c r="G15" s="449">
        <v>31</v>
      </c>
      <c r="H15" s="437"/>
      <c r="I15" s="438"/>
      <c r="L15" s="61" t="s">
        <v>165</v>
      </c>
      <c r="M15" s="57" t="s">
        <v>180</v>
      </c>
    </row>
    <row r="16" spans="1:13" ht="21" customHeight="1" x14ac:dyDescent="0.2">
      <c r="B16" s="434"/>
      <c r="C16" s="24" t="s">
        <v>8</v>
      </c>
      <c r="D16" s="85" t="s">
        <v>78</v>
      </c>
      <c r="E16" s="26" t="s">
        <v>0</v>
      </c>
      <c r="F16" s="89" t="s">
        <v>30</v>
      </c>
      <c r="G16" s="25" t="s">
        <v>130</v>
      </c>
      <c r="H16" s="26" t="s">
        <v>0</v>
      </c>
      <c r="I16" s="27" t="s">
        <v>215</v>
      </c>
      <c r="L16" s="61" t="s">
        <v>167</v>
      </c>
      <c r="M16" s="57" t="s">
        <v>178</v>
      </c>
    </row>
    <row r="17" spans="2:14" ht="21" customHeight="1" x14ac:dyDescent="0.2">
      <c r="B17" s="434"/>
      <c r="C17" s="24" t="s">
        <v>13</v>
      </c>
      <c r="D17" s="456" t="s">
        <v>215</v>
      </c>
      <c r="E17" s="446"/>
      <c r="F17" s="447"/>
      <c r="G17" s="455" t="s">
        <v>217</v>
      </c>
      <c r="H17" s="443"/>
      <c r="I17" s="444"/>
      <c r="L17" s="61"/>
      <c r="M17" s="57" t="s">
        <v>166</v>
      </c>
    </row>
    <row r="18" spans="2:14" ht="21" customHeight="1" x14ac:dyDescent="0.2">
      <c r="B18" s="434"/>
      <c r="C18" s="24" t="s">
        <v>9</v>
      </c>
      <c r="D18" s="72" t="s">
        <v>207</v>
      </c>
      <c r="E18" s="28" t="s">
        <v>10</v>
      </c>
      <c r="F18" s="86" t="s">
        <v>137</v>
      </c>
      <c r="G18" s="85" t="s">
        <v>71</v>
      </c>
      <c r="H18" s="28" t="s">
        <v>10</v>
      </c>
      <c r="I18" s="86" t="s">
        <v>29</v>
      </c>
      <c r="L18" s="61" t="s">
        <v>169</v>
      </c>
      <c r="M18" s="57" t="s">
        <v>168</v>
      </c>
    </row>
    <row r="19" spans="2:14" ht="21" customHeight="1" thickBot="1" x14ac:dyDescent="0.25">
      <c r="B19" s="435"/>
      <c r="C19" s="30" t="s">
        <v>11</v>
      </c>
      <c r="D19" s="31">
        <v>33</v>
      </c>
      <c r="E19" s="32" t="s">
        <v>12</v>
      </c>
      <c r="F19" s="33">
        <v>22</v>
      </c>
      <c r="G19" s="34">
        <v>17</v>
      </c>
      <c r="H19" s="32" t="s">
        <v>12</v>
      </c>
      <c r="I19" s="33">
        <v>37</v>
      </c>
      <c r="L19" s="61" t="s">
        <v>170</v>
      </c>
      <c r="M19" s="57" t="s">
        <v>171</v>
      </c>
    </row>
    <row r="20" spans="2:14" ht="21" customHeight="1" x14ac:dyDescent="0.2">
      <c r="B20" s="433">
        <v>0.5</v>
      </c>
      <c r="C20" s="23">
        <v>3</v>
      </c>
      <c r="D20" s="439">
        <v>56</v>
      </c>
      <c r="E20" s="440"/>
      <c r="F20" s="441"/>
      <c r="G20" s="436">
        <v>52</v>
      </c>
      <c r="H20" s="437"/>
      <c r="I20" s="438"/>
      <c r="L20" s="61" t="s">
        <v>258</v>
      </c>
      <c r="M20" s="98" t="s">
        <v>260</v>
      </c>
    </row>
    <row r="21" spans="2:14" ht="21" customHeight="1" x14ac:dyDescent="0.2">
      <c r="B21" s="434"/>
      <c r="C21" s="24" t="s">
        <v>8</v>
      </c>
      <c r="D21" s="85" t="s">
        <v>130</v>
      </c>
      <c r="E21" s="26" t="s">
        <v>0</v>
      </c>
      <c r="F21" s="89" t="s">
        <v>72</v>
      </c>
      <c r="G21" s="25" t="s">
        <v>216</v>
      </c>
      <c r="H21" s="26" t="s">
        <v>0</v>
      </c>
      <c r="I21" s="27" t="s">
        <v>142</v>
      </c>
      <c r="L21" s="61"/>
      <c r="M21" s="98" t="s">
        <v>259</v>
      </c>
    </row>
    <row r="22" spans="2:14" ht="21" customHeight="1" x14ac:dyDescent="0.2">
      <c r="B22" s="434"/>
      <c r="C22" s="24" t="s">
        <v>13</v>
      </c>
      <c r="D22" s="456" t="s">
        <v>30</v>
      </c>
      <c r="E22" s="446"/>
      <c r="F22" s="447"/>
      <c r="G22" s="460" t="s">
        <v>82</v>
      </c>
      <c r="H22" s="460"/>
      <c r="I22" s="461"/>
    </row>
    <row r="23" spans="2:14" ht="21" customHeight="1" x14ac:dyDescent="0.2">
      <c r="B23" s="434"/>
      <c r="C23" s="24" t="s">
        <v>9</v>
      </c>
      <c r="D23" s="85" t="s">
        <v>215</v>
      </c>
      <c r="E23" s="28" t="s">
        <v>10</v>
      </c>
      <c r="F23" s="86" t="s">
        <v>78</v>
      </c>
      <c r="G23" s="25" t="s">
        <v>130</v>
      </c>
      <c r="H23" s="28" t="s">
        <v>10</v>
      </c>
      <c r="I23" s="29" t="s">
        <v>217</v>
      </c>
    </row>
    <row r="24" spans="2:14" ht="21" customHeight="1" thickBot="1" x14ac:dyDescent="0.25">
      <c r="B24" s="435"/>
      <c r="C24" s="30" t="s">
        <v>11</v>
      </c>
      <c r="D24" s="31">
        <v>37</v>
      </c>
      <c r="E24" s="32" t="s">
        <v>12</v>
      </c>
      <c r="F24" s="33">
        <v>39</v>
      </c>
      <c r="G24" s="34">
        <v>19</v>
      </c>
      <c r="H24" s="32" t="s">
        <v>12</v>
      </c>
      <c r="I24" s="33">
        <v>44</v>
      </c>
      <c r="L24" s="63" t="s">
        <v>172</v>
      </c>
      <c r="M24" s="63"/>
      <c r="N24" s="57"/>
    </row>
    <row r="25" spans="2:14" ht="21" customHeight="1" x14ac:dyDescent="0.2">
      <c r="B25" s="433">
        <v>0.55208333333333337</v>
      </c>
      <c r="C25" s="23">
        <v>4</v>
      </c>
      <c r="D25" s="439">
        <v>10</v>
      </c>
      <c r="E25" s="440"/>
      <c r="F25" s="441"/>
      <c r="G25" s="449">
        <v>37</v>
      </c>
      <c r="H25" s="437"/>
      <c r="I25" s="438"/>
      <c r="L25" s="57"/>
      <c r="M25" s="57"/>
      <c r="N25" s="57"/>
    </row>
    <row r="26" spans="2:14" ht="21" customHeight="1" x14ac:dyDescent="0.2">
      <c r="B26" s="434"/>
      <c r="C26" s="24" t="s">
        <v>8</v>
      </c>
      <c r="D26" s="85" t="s">
        <v>215</v>
      </c>
      <c r="E26" s="26" t="s">
        <v>0</v>
      </c>
      <c r="F26" s="89" t="s">
        <v>78</v>
      </c>
      <c r="G26" s="25" t="s">
        <v>215</v>
      </c>
      <c r="H26" s="26" t="s">
        <v>0</v>
      </c>
      <c r="I26" s="27" t="s">
        <v>217</v>
      </c>
      <c r="L26" s="64" t="s">
        <v>194</v>
      </c>
      <c r="M26" s="64" t="s">
        <v>186</v>
      </c>
      <c r="N26" s="55" t="s">
        <v>184</v>
      </c>
    </row>
    <row r="27" spans="2:14" ht="21" customHeight="1" x14ac:dyDescent="0.2">
      <c r="B27" s="434"/>
      <c r="C27" s="24" t="s">
        <v>13</v>
      </c>
      <c r="D27" s="456" t="s">
        <v>130</v>
      </c>
      <c r="E27" s="446"/>
      <c r="F27" s="447"/>
      <c r="G27" s="455" t="s">
        <v>130</v>
      </c>
      <c r="H27" s="443"/>
      <c r="I27" s="444"/>
      <c r="L27" s="65" t="s">
        <v>181</v>
      </c>
      <c r="M27" s="64" t="s">
        <v>186</v>
      </c>
      <c r="N27" s="66" t="s">
        <v>189</v>
      </c>
    </row>
    <row r="28" spans="2:14" ht="21" customHeight="1" x14ac:dyDescent="0.2">
      <c r="B28" s="434"/>
      <c r="C28" s="24" t="s">
        <v>9</v>
      </c>
      <c r="D28" s="72" t="s">
        <v>207</v>
      </c>
      <c r="E28" s="28" t="s">
        <v>10</v>
      </c>
      <c r="F28" s="86" t="s">
        <v>130</v>
      </c>
      <c r="G28" s="25" t="s">
        <v>142</v>
      </c>
      <c r="H28" s="28" t="s">
        <v>10</v>
      </c>
      <c r="I28" s="29" t="s">
        <v>216</v>
      </c>
      <c r="L28" s="64" t="s">
        <v>182</v>
      </c>
      <c r="M28" s="64" t="s">
        <v>186</v>
      </c>
      <c r="N28" s="66" t="s">
        <v>185</v>
      </c>
    </row>
    <row r="29" spans="2:14" ht="21" customHeight="1" thickBot="1" x14ac:dyDescent="0.25">
      <c r="B29" s="435"/>
      <c r="C29" s="30" t="s">
        <v>11</v>
      </c>
      <c r="D29" s="31">
        <v>41</v>
      </c>
      <c r="E29" s="32" t="s">
        <v>12</v>
      </c>
      <c r="F29" s="33">
        <v>31</v>
      </c>
      <c r="G29" s="34">
        <v>89</v>
      </c>
      <c r="H29" s="32" t="s">
        <v>12</v>
      </c>
      <c r="I29" s="33">
        <v>4</v>
      </c>
      <c r="L29" s="64" t="s">
        <v>183</v>
      </c>
      <c r="M29" s="64" t="s">
        <v>186</v>
      </c>
      <c r="N29" s="67" t="s">
        <v>256</v>
      </c>
    </row>
    <row r="30" spans="2:14" ht="21" customHeight="1" x14ac:dyDescent="0.2">
      <c r="B30" s="433">
        <v>0.60416666666666663</v>
      </c>
      <c r="C30" s="23">
        <v>5</v>
      </c>
      <c r="D30" s="450">
        <v>49</v>
      </c>
      <c r="E30" s="440"/>
      <c r="F30" s="441"/>
      <c r="G30" s="449">
        <v>53</v>
      </c>
      <c r="H30" s="437"/>
      <c r="I30" s="438"/>
      <c r="L30" s="64" t="s">
        <v>190</v>
      </c>
      <c r="M30" s="64" t="s">
        <v>186</v>
      </c>
      <c r="N30" s="67" t="s">
        <v>192</v>
      </c>
    </row>
    <row r="31" spans="2:14" ht="21" customHeight="1" x14ac:dyDescent="0.2">
      <c r="B31" s="434"/>
      <c r="C31" s="24" t="s">
        <v>8</v>
      </c>
      <c r="D31" s="85" t="s">
        <v>72</v>
      </c>
      <c r="E31" s="26" t="s">
        <v>0</v>
      </c>
      <c r="F31" s="89" t="s">
        <v>137</v>
      </c>
      <c r="G31" s="25" t="s">
        <v>82</v>
      </c>
      <c r="H31" s="26" t="s">
        <v>0</v>
      </c>
      <c r="I31" s="27" t="s">
        <v>216</v>
      </c>
      <c r="L31" s="61" t="s">
        <v>253</v>
      </c>
      <c r="M31" s="64" t="s">
        <v>186</v>
      </c>
      <c r="N31" s="57" t="s">
        <v>254</v>
      </c>
    </row>
    <row r="32" spans="2:14" ht="21" customHeight="1" x14ac:dyDescent="0.2">
      <c r="B32" s="434"/>
      <c r="C32" s="24" t="s">
        <v>13</v>
      </c>
      <c r="D32" s="456" t="s">
        <v>78</v>
      </c>
      <c r="E32" s="446"/>
      <c r="F32" s="447"/>
      <c r="G32" s="455" t="s">
        <v>215</v>
      </c>
      <c r="H32" s="443"/>
      <c r="I32" s="444"/>
    </row>
    <row r="33" spans="2:14" ht="21" customHeight="1" x14ac:dyDescent="0.2">
      <c r="B33" s="434"/>
      <c r="C33" s="24" t="s">
        <v>9</v>
      </c>
      <c r="D33" s="85" t="s">
        <v>30</v>
      </c>
      <c r="E33" s="28" t="s">
        <v>10</v>
      </c>
      <c r="F33" s="86" t="s">
        <v>215</v>
      </c>
      <c r="G33" s="25" t="s">
        <v>217</v>
      </c>
      <c r="H33" s="28" t="s">
        <v>10</v>
      </c>
      <c r="I33" s="29" t="s">
        <v>130</v>
      </c>
    </row>
    <row r="34" spans="2:14" ht="21" customHeight="1" thickBot="1" x14ac:dyDescent="0.25">
      <c r="B34" s="435"/>
      <c r="C34" s="30" t="s">
        <v>11</v>
      </c>
      <c r="D34" s="31">
        <v>45</v>
      </c>
      <c r="E34" s="32" t="s">
        <v>12</v>
      </c>
      <c r="F34" s="33">
        <v>51</v>
      </c>
      <c r="G34" s="34">
        <v>27</v>
      </c>
      <c r="H34" s="32" t="s">
        <v>12</v>
      </c>
      <c r="I34" s="33">
        <v>58</v>
      </c>
      <c r="L34" s="58" t="s">
        <v>173</v>
      </c>
      <c r="M34" s="59"/>
      <c r="N34" s="55"/>
    </row>
    <row r="35" spans="2:14" ht="21" customHeight="1" x14ac:dyDescent="0.2">
      <c r="B35" s="433">
        <v>0.65625</v>
      </c>
      <c r="C35" s="23">
        <v>6</v>
      </c>
      <c r="D35" s="450">
        <v>14</v>
      </c>
      <c r="E35" s="440"/>
      <c r="F35" s="441"/>
      <c r="G35" s="449">
        <v>34</v>
      </c>
      <c r="H35" s="437"/>
      <c r="I35" s="438"/>
      <c r="L35" s="55"/>
      <c r="M35" s="59"/>
      <c r="N35" s="55"/>
    </row>
    <row r="36" spans="2:14" ht="21" customHeight="1" x14ac:dyDescent="0.2">
      <c r="B36" s="434"/>
      <c r="C36" s="24" t="s">
        <v>8</v>
      </c>
      <c r="D36" s="85" t="s">
        <v>30</v>
      </c>
      <c r="E36" s="26" t="s">
        <v>0</v>
      </c>
      <c r="F36" s="89" t="s">
        <v>215</v>
      </c>
      <c r="G36" s="25" t="s">
        <v>217</v>
      </c>
      <c r="H36" s="26" t="s">
        <v>0</v>
      </c>
      <c r="I36" s="27" t="s">
        <v>130</v>
      </c>
      <c r="L36" s="60" t="s">
        <v>174</v>
      </c>
      <c r="M36" s="55"/>
      <c r="N36" s="55"/>
    </row>
    <row r="37" spans="2:14" ht="21" customHeight="1" x14ac:dyDescent="0.2">
      <c r="B37" s="434"/>
      <c r="C37" s="24" t="s">
        <v>13</v>
      </c>
      <c r="D37" s="456" t="s">
        <v>137</v>
      </c>
      <c r="E37" s="446"/>
      <c r="F37" s="447"/>
      <c r="G37" s="455" t="s">
        <v>216</v>
      </c>
      <c r="H37" s="443"/>
      <c r="I37" s="444"/>
      <c r="L37" s="59" t="s">
        <v>175</v>
      </c>
      <c r="M37" s="55"/>
      <c r="N37" s="55"/>
    </row>
    <row r="38" spans="2:14" ht="21" customHeight="1" x14ac:dyDescent="0.2">
      <c r="B38" s="434"/>
      <c r="C38" s="24" t="s">
        <v>9</v>
      </c>
      <c r="D38" s="72" t="s">
        <v>207</v>
      </c>
      <c r="E38" s="28" t="s">
        <v>10</v>
      </c>
      <c r="F38" s="86" t="s">
        <v>72</v>
      </c>
      <c r="G38" s="25" t="s">
        <v>215</v>
      </c>
      <c r="H38" s="28" t="s">
        <v>10</v>
      </c>
      <c r="I38" s="29" t="s">
        <v>82</v>
      </c>
      <c r="L38" s="62" t="s">
        <v>177</v>
      </c>
      <c r="M38" s="55"/>
      <c r="N38" s="55"/>
    </row>
    <row r="39" spans="2:14" ht="21" customHeight="1" thickBot="1" x14ac:dyDescent="0.25">
      <c r="B39" s="435"/>
      <c r="C39" s="30" t="s">
        <v>11</v>
      </c>
      <c r="D39" s="31">
        <v>13</v>
      </c>
      <c r="E39" s="32" t="s">
        <v>12</v>
      </c>
      <c r="F39" s="33">
        <v>31</v>
      </c>
      <c r="G39" s="34">
        <v>7</v>
      </c>
      <c r="H39" s="32" t="s">
        <v>12</v>
      </c>
      <c r="I39" s="33">
        <v>59</v>
      </c>
      <c r="L39" s="60" t="s">
        <v>176</v>
      </c>
      <c r="M39" s="60"/>
      <c r="N39" s="55"/>
    </row>
  </sheetData>
  <mergeCells count="33">
    <mergeCell ref="B35:B39"/>
    <mergeCell ref="D35:F35"/>
    <mergeCell ref="G35:I35"/>
    <mergeCell ref="D37:F37"/>
    <mergeCell ref="G37:I37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4"/>
  <pageMargins left="0.25" right="0.25" top="0.75" bottom="0.75" header="0.3" footer="0.3"/>
  <pageSetup paperSize="9" scale="62" fitToWidth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4"/>
  <sheetViews>
    <sheetView showGridLines="0" topLeftCell="A16" zoomScale="90" zoomScaleNormal="90" workbookViewId="0">
      <selection activeCell="G25" sqref="G25:I25"/>
    </sheetView>
  </sheetViews>
  <sheetFormatPr defaultColWidth="9.90625" defaultRowHeight="13" x14ac:dyDescent="0.2"/>
  <cols>
    <col min="1" max="1" width="9" style="16" customWidth="1"/>
    <col min="2" max="2" width="14.453125" style="16" customWidth="1"/>
    <col min="3" max="3" width="12.6328125" style="16" customWidth="1"/>
    <col min="4" max="4" width="14.453125" style="16" customWidth="1"/>
    <col min="5" max="5" width="4.453125" style="16" customWidth="1"/>
    <col min="6" max="7" width="14.453125" style="16" customWidth="1"/>
    <col min="8" max="8" width="4.453125" style="16" customWidth="1"/>
    <col min="9" max="9" width="14.453125" style="16" customWidth="1"/>
    <col min="10" max="10" width="2.90625" style="16" customWidth="1"/>
    <col min="11" max="11" width="4.08984375" style="16" customWidth="1"/>
    <col min="12" max="13" width="9.90625" style="16"/>
    <col min="14" max="14" width="15.90625" style="16" customWidth="1"/>
    <col min="15" max="15" width="7.08984375" style="16" customWidth="1"/>
    <col min="16" max="16384" width="9.90625" style="16"/>
  </cols>
  <sheetData>
    <row r="1" spans="1:15" ht="35.15" customHeight="1" x14ac:dyDescent="0.25">
      <c r="A1" s="429" t="s">
        <v>41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5" ht="24" customHeight="1" x14ac:dyDescent="0.2">
      <c r="A2" s="17"/>
      <c r="B2" s="17"/>
      <c r="C2" s="17"/>
      <c r="D2" s="17"/>
      <c r="E2" s="17"/>
      <c r="F2" s="17"/>
      <c r="G2" s="17"/>
      <c r="H2" s="17"/>
      <c r="I2" s="17"/>
    </row>
    <row r="3" spans="1:15" ht="21" customHeight="1" x14ac:dyDescent="0.2">
      <c r="B3" s="18" t="s">
        <v>47</v>
      </c>
      <c r="C3" s="16" t="s">
        <v>53</v>
      </c>
      <c r="I3" s="19" t="s">
        <v>45</v>
      </c>
    </row>
    <row r="4" spans="1:15" ht="21" customHeight="1" x14ac:dyDescent="0.2">
      <c r="B4" s="16" t="s">
        <v>270</v>
      </c>
      <c r="I4" s="19" t="s">
        <v>44</v>
      </c>
    </row>
    <row r="5" spans="1:15" ht="21" customHeight="1" x14ac:dyDescent="0.2">
      <c r="B5" s="20" t="s">
        <v>242</v>
      </c>
    </row>
    <row r="6" spans="1:15" ht="21" customHeight="1" x14ac:dyDescent="0.2">
      <c r="B6" s="16" t="s">
        <v>19</v>
      </c>
      <c r="C6" s="16" t="s">
        <v>21</v>
      </c>
    </row>
    <row r="7" spans="1:15" ht="21" customHeight="1" x14ac:dyDescent="0.2">
      <c r="B7" s="16" t="s">
        <v>284</v>
      </c>
    </row>
    <row r="8" spans="1:15" ht="18" customHeight="1" thickBot="1" x14ac:dyDescent="0.25"/>
    <row r="9" spans="1:15" ht="21" customHeight="1" thickBot="1" x14ac:dyDescent="0.25">
      <c r="B9" s="21" t="s">
        <v>5</v>
      </c>
      <c r="C9" s="22"/>
      <c r="D9" s="430" t="s">
        <v>6</v>
      </c>
      <c r="E9" s="431"/>
      <c r="F9" s="432"/>
      <c r="G9" s="430" t="s">
        <v>7</v>
      </c>
      <c r="H9" s="431"/>
      <c r="I9" s="432"/>
      <c r="N9" s="56" t="s">
        <v>156</v>
      </c>
      <c r="O9" s="56"/>
    </row>
    <row r="10" spans="1:15" ht="20.149999999999999" customHeight="1" x14ac:dyDescent="0.2">
      <c r="B10" s="433">
        <v>0.39583333333333331</v>
      </c>
      <c r="C10" s="23">
        <v>1</v>
      </c>
      <c r="D10" s="436">
        <v>18</v>
      </c>
      <c r="E10" s="437"/>
      <c r="F10" s="438"/>
      <c r="G10" s="449">
        <v>59</v>
      </c>
      <c r="H10" s="437"/>
      <c r="I10" s="438"/>
      <c r="N10" s="57"/>
      <c r="O10" s="57"/>
    </row>
    <row r="11" spans="1:15" ht="21" customHeight="1" x14ac:dyDescent="0.2">
      <c r="B11" s="434"/>
      <c r="C11" s="24" t="s">
        <v>8</v>
      </c>
      <c r="D11" s="25" t="s">
        <v>128</v>
      </c>
      <c r="E11" s="26" t="s">
        <v>0</v>
      </c>
      <c r="F11" s="27" t="s">
        <v>76</v>
      </c>
      <c r="G11" s="25" t="s">
        <v>142</v>
      </c>
      <c r="H11" s="26" t="s">
        <v>0</v>
      </c>
      <c r="I11" s="27" t="s">
        <v>219</v>
      </c>
      <c r="N11" s="61" t="s">
        <v>157</v>
      </c>
      <c r="O11" s="57" t="s">
        <v>158</v>
      </c>
    </row>
    <row r="12" spans="1:15" ht="21" customHeight="1" x14ac:dyDescent="0.2">
      <c r="B12" s="434"/>
      <c r="C12" s="24" t="s">
        <v>13</v>
      </c>
      <c r="D12" s="456" t="s">
        <v>218</v>
      </c>
      <c r="E12" s="446"/>
      <c r="F12" s="447"/>
      <c r="G12" s="445" t="s">
        <v>22</v>
      </c>
      <c r="H12" s="446"/>
      <c r="I12" s="447"/>
      <c r="N12" s="61"/>
      <c r="O12" s="57" t="s">
        <v>159</v>
      </c>
    </row>
    <row r="13" spans="1:15" ht="21" customHeight="1" x14ac:dyDescent="0.2">
      <c r="B13" s="434"/>
      <c r="C13" s="24" t="s">
        <v>9</v>
      </c>
      <c r="D13" s="72" t="s">
        <v>207</v>
      </c>
      <c r="E13" s="28" t="s">
        <v>10</v>
      </c>
      <c r="F13" s="86" t="s">
        <v>216</v>
      </c>
      <c r="G13" s="25" t="s">
        <v>129</v>
      </c>
      <c r="H13" s="28" t="s">
        <v>10</v>
      </c>
      <c r="I13" s="86" t="s">
        <v>220</v>
      </c>
      <c r="N13" s="61"/>
      <c r="O13" s="57" t="s">
        <v>160</v>
      </c>
    </row>
    <row r="14" spans="1:15" ht="21" customHeight="1" thickBot="1" x14ac:dyDescent="0.25">
      <c r="B14" s="435"/>
      <c r="C14" s="30" t="s">
        <v>11</v>
      </c>
      <c r="D14" s="31">
        <v>38</v>
      </c>
      <c r="E14" s="32" t="s">
        <v>12</v>
      </c>
      <c r="F14" s="33">
        <v>27</v>
      </c>
      <c r="G14" s="34">
        <v>74</v>
      </c>
      <c r="H14" s="32" t="s">
        <v>12</v>
      </c>
      <c r="I14" s="33">
        <v>11</v>
      </c>
      <c r="N14" s="61"/>
      <c r="O14" s="57" t="s">
        <v>272</v>
      </c>
    </row>
    <row r="15" spans="1:15" ht="21" customHeight="1" x14ac:dyDescent="0.2">
      <c r="B15" s="433">
        <v>0.44791666666666669</v>
      </c>
      <c r="C15" s="23">
        <v>2</v>
      </c>
      <c r="D15" s="436">
        <v>26</v>
      </c>
      <c r="E15" s="437"/>
      <c r="F15" s="438"/>
      <c r="G15" s="449">
        <v>24</v>
      </c>
      <c r="H15" s="437"/>
      <c r="I15" s="438"/>
      <c r="N15" s="61" t="s">
        <v>161</v>
      </c>
      <c r="O15" s="57" t="s">
        <v>179</v>
      </c>
    </row>
    <row r="16" spans="1:15" ht="21" customHeight="1" x14ac:dyDescent="0.2">
      <c r="B16" s="434"/>
      <c r="C16" s="24" t="s">
        <v>8</v>
      </c>
      <c r="D16" s="25" t="s">
        <v>75</v>
      </c>
      <c r="E16" s="26" t="s">
        <v>0</v>
      </c>
      <c r="F16" s="27" t="s">
        <v>77</v>
      </c>
      <c r="G16" s="25" t="s">
        <v>129</v>
      </c>
      <c r="H16" s="26" t="s">
        <v>0</v>
      </c>
      <c r="I16" s="27" t="s">
        <v>78</v>
      </c>
      <c r="N16" s="61" t="s">
        <v>164</v>
      </c>
      <c r="O16" s="57" t="s">
        <v>162</v>
      </c>
    </row>
    <row r="17" spans="2:16" ht="21" customHeight="1" x14ac:dyDescent="0.2">
      <c r="B17" s="434"/>
      <c r="C17" s="24" t="s">
        <v>13</v>
      </c>
      <c r="D17" s="456" t="s">
        <v>263</v>
      </c>
      <c r="E17" s="446"/>
      <c r="F17" s="447"/>
      <c r="G17" s="455" t="s">
        <v>142</v>
      </c>
      <c r="H17" s="443"/>
      <c r="I17" s="444"/>
      <c r="K17" s="35"/>
      <c r="N17" s="61"/>
      <c r="O17" s="57" t="s">
        <v>163</v>
      </c>
    </row>
    <row r="18" spans="2:16" ht="21" customHeight="1" x14ac:dyDescent="0.2">
      <c r="B18" s="434"/>
      <c r="C18" s="24" t="s">
        <v>9</v>
      </c>
      <c r="D18" s="72" t="s">
        <v>207</v>
      </c>
      <c r="E18" s="28" t="s">
        <v>10</v>
      </c>
      <c r="F18" s="29" t="s">
        <v>76</v>
      </c>
      <c r="G18" s="72" t="s">
        <v>207</v>
      </c>
      <c r="H18" s="28" t="s">
        <v>10</v>
      </c>
      <c r="I18" s="29" t="s">
        <v>219</v>
      </c>
      <c r="K18" s="35"/>
      <c r="N18" s="61" t="s">
        <v>165</v>
      </c>
      <c r="O18" s="57" t="s">
        <v>180</v>
      </c>
    </row>
    <row r="19" spans="2:16" ht="21" customHeight="1" thickBot="1" x14ac:dyDescent="0.25">
      <c r="B19" s="435"/>
      <c r="C19" s="30" t="s">
        <v>11</v>
      </c>
      <c r="D19" s="31">
        <v>16</v>
      </c>
      <c r="E19" s="32" t="s">
        <v>12</v>
      </c>
      <c r="F19" s="33">
        <v>26</v>
      </c>
      <c r="G19" s="34">
        <v>16</v>
      </c>
      <c r="H19" s="32" t="s">
        <v>12</v>
      </c>
      <c r="I19" s="33">
        <v>61</v>
      </c>
      <c r="K19" s="35"/>
      <c r="N19" s="61" t="s">
        <v>167</v>
      </c>
      <c r="O19" s="57" t="s">
        <v>178</v>
      </c>
    </row>
    <row r="20" spans="2:16" ht="21" customHeight="1" x14ac:dyDescent="0.2">
      <c r="B20" s="433">
        <v>0.5</v>
      </c>
      <c r="C20" s="23">
        <v>3</v>
      </c>
      <c r="D20" s="439">
        <v>32</v>
      </c>
      <c r="E20" s="440"/>
      <c r="F20" s="441"/>
      <c r="G20" s="450">
        <v>43</v>
      </c>
      <c r="H20" s="440"/>
      <c r="I20" s="441"/>
      <c r="N20" s="61"/>
      <c r="O20" s="57" t="s">
        <v>166</v>
      </c>
    </row>
    <row r="21" spans="2:16" ht="21" customHeight="1" x14ac:dyDescent="0.2">
      <c r="B21" s="434"/>
      <c r="C21" s="24" t="s">
        <v>8</v>
      </c>
      <c r="D21" s="85" t="s">
        <v>218</v>
      </c>
      <c r="E21" s="26" t="s">
        <v>0</v>
      </c>
      <c r="F21" s="89" t="s">
        <v>216</v>
      </c>
      <c r="G21" s="85" t="s">
        <v>22</v>
      </c>
      <c r="H21" s="26" t="s">
        <v>0</v>
      </c>
      <c r="I21" s="89" t="s">
        <v>220</v>
      </c>
      <c r="N21" s="61" t="s">
        <v>169</v>
      </c>
      <c r="O21" s="57" t="s">
        <v>168</v>
      </c>
    </row>
    <row r="22" spans="2:16" ht="21" customHeight="1" x14ac:dyDescent="0.2">
      <c r="B22" s="434"/>
      <c r="C22" s="24" t="s">
        <v>13</v>
      </c>
      <c r="D22" s="442" t="s">
        <v>128</v>
      </c>
      <c r="E22" s="443"/>
      <c r="F22" s="444"/>
      <c r="G22" s="460" t="s">
        <v>76</v>
      </c>
      <c r="H22" s="460"/>
      <c r="I22" s="461"/>
      <c r="N22" s="61" t="s">
        <v>170</v>
      </c>
      <c r="O22" s="57" t="s">
        <v>171</v>
      </c>
    </row>
    <row r="23" spans="2:16" ht="21" customHeight="1" x14ac:dyDescent="0.2">
      <c r="B23" s="434"/>
      <c r="C23" s="24" t="s">
        <v>9</v>
      </c>
      <c r="D23" s="85" t="s">
        <v>267</v>
      </c>
      <c r="E23" s="28" t="s">
        <v>10</v>
      </c>
      <c r="F23" s="86" t="s">
        <v>143</v>
      </c>
      <c r="G23" s="85" t="s">
        <v>262</v>
      </c>
      <c r="H23" s="28" t="s">
        <v>10</v>
      </c>
      <c r="I23" s="29" t="s">
        <v>78</v>
      </c>
      <c r="N23" s="61" t="s">
        <v>258</v>
      </c>
      <c r="O23" s="98" t="s">
        <v>260</v>
      </c>
    </row>
    <row r="24" spans="2:16" ht="21" customHeight="1" thickBot="1" x14ac:dyDescent="0.25">
      <c r="B24" s="435"/>
      <c r="C24" s="30" t="s">
        <v>11</v>
      </c>
      <c r="D24" s="31">
        <v>8</v>
      </c>
      <c r="E24" s="32" t="s">
        <v>12</v>
      </c>
      <c r="F24" s="33">
        <v>43</v>
      </c>
      <c r="G24" s="34">
        <v>45</v>
      </c>
      <c r="H24" s="32" t="s">
        <v>12</v>
      </c>
      <c r="I24" s="33">
        <v>15</v>
      </c>
      <c r="N24" s="61"/>
      <c r="O24" s="98" t="s">
        <v>259</v>
      </c>
    </row>
    <row r="25" spans="2:16" ht="21" customHeight="1" x14ac:dyDescent="0.2">
      <c r="B25" s="433">
        <v>0.55208333333333337</v>
      </c>
      <c r="C25" s="23">
        <v>4</v>
      </c>
      <c r="D25" s="439">
        <v>27</v>
      </c>
      <c r="E25" s="440"/>
      <c r="F25" s="441"/>
      <c r="G25" s="439">
        <v>39</v>
      </c>
      <c r="H25" s="440"/>
      <c r="I25" s="441"/>
    </row>
    <row r="26" spans="2:16" ht="21" customHeight="1" x14ac:dyDescent="0.2">
      <c r="B26" s="434"/>
      <c r="C26" s="24" t="s">
        <v>8</v>
      </c>
      <c r="D26" s="85" t="s">
        <v>264</v>
      </c>
      <c r="E26" s="26" t="s">
        <v>0</v>
      </c>
      <c r="F26" s="89" t="s">
        <v>143</v>
      </c>
      <c r="G26" s="85" t="s">
        <v>261</v>
      </c>
      <c r="H26" s="26" t="s">
        <v>0</v>
      </c>
      <c r="I26" s="89" t="s">
        <v>219</v>
      </c>
    </row>
    <row r="27" spans="2:16" ht="21" customHeight="1" x14ac:dyDescent="0.2">
      <c r="B27" s="434"/>
      <c r="C27" s="24" t="s">
        <v>13</v>
      </c>
      <c r="D27" s="442" t="s">
        <v>75</v>
      </c>
      <c r="E27" s="443"/>
      <c r="F27" s="444"/>
      <c r="G27" s="445" t="s">
        <v>220</v>
      </c>
      <c r="H27" s="446"/>
      <c r="I27" s="447"/>
      <c r="N27" s="63" t="s">
        <v>187</v>
      </c>
      <c r="O27" s="63"/>
      <c r="P27" s="57"/>
    </row>
    <row r="28" spans="2:16" ht="21" customHeight="1" x14ac:dyDescent="0.2">
      <c r="B28" s="434"/>
      <c r="C28" s="24" t="s">
        <v>9</v>
      </c>
      <c r="D28" s="72" t="s">
        <v>207</v>
      </c>
      <c r="E28" s="28" t="s">
        <v>10</v>
      </c>
      <c r="F28" s="29" t="s">
        <v>265</v>
      </c>
      <c r="G28" s="85" t="s">
        <v>22</v>
      </c>
      <c r="H28" s="28" t="s">
        <v>10</v>
      </c>
      <c r="I28" s="86" t="s">
        <v>220</v>
      </c>
      <c r="N28" s="57"/>
      <c r="O28" s="57"/>
      <c r="P28" s="57"/>
    </row>
    <row r="29" spans="2:16" ht="21" customHeight="1" thickBot="1" x14ac:dyDescent="0.25">
      <c r="B29" s="435"/>
      <c r="C29" s="30" t="s">
        <v>11</v>
      </c>
      <c r="D29" s="31">
        <v>19</v>
      </c>
      <c r="E29" s="32" t="s">
        <v>12</v>
      </c>
      <c r="F29" s="33">
        <v>36</v>
      </c>
      <c r="G29" s="34">
        <v>20</v>
      </c>
      <c r="H29" s="32" t="s">
        <v>12</v>
      </c>
      <c r="I29" s="33">
        <v>0</v>
      </c>
      <c r="N29" s="64" t="s">
        <v>194</v>
      </c>
      <c r="O29" s="64" t="s">
        <v>186</v>
      </c>
      <c r="P29" s="55" t="s">
        <v>299</v>
      </c>
    </row>
    <row r="30" spans="2:16" ht="21" customHeight="1" x14ac:dyDescent="0.2">
      <c r="B30" s="433">
        <v>0.60416666666666663</v>
      </c>
      <c r="C30" s="23">
        <v>5</v>
      </c>
      <c r="D30" s="436">
        <v>19</v>
      </c>
      <c r="E30" s="437"/>
      <c r="F30" s="438"/>
      <c r="G30" s="449">
        <v>22</v>
      </c>
      <c r="H30" s="437"/>
      <c r="I30" s="438"/>
      <c r="N30" s="65" t="s">
        <v>181</v>
      </c>
      <c r="O30" s="64" t="s">
        <v>186</v>
      </c>
      <c r="P30" s="66" t="s">
        <v>188</v>
      </c>
    </row>
    <row r="31" spans="2:16" ht="21" customHeight="1" x14ac:dyDescent="0.2">
      <c r="B31" s="434"/>
      <c r="C31" s="24" t="s">
        <v>8</v>
      </c>
      <c r="D31" s="25" t="s">
        <v>77</v>
      </c>
      <c r="E31" s="26" t="s">
        <v>0</v>
      </c>
      <c r="F31" s="27" t="s">
        <v>128</v>
      </c>
      <c r="G31" s="25" t="s">
        <v>76</v>
      </c>
      <c r="H31" s="26" t="s">
        <v>0</v>
      </c>
      <c r="I31" s="27" t="s">
        <v>129</v>
      </c>
      <c r="N31" s="64" t="s">
        <v>182</v>
      </c>
      <c r="O31" s="64" t="s">
        <v>186</v>
      </c>
      <c r="P31" s="66" t="s">
        <v>185</v>
      </c>
    </row>
    <row r="32" spans="2:16" ht="21" customHeight="1" x14ac:dyDescent="0.2">
      <c r="B32" s="434"/>
      <c r="C32" s="24" t="s">
        <v>13</v>
      </c>
      <c r="D32" s="456" t="s">
        <v>216</v>
      </c>
      <c r="E32" s="446"/>
      <c r="F32" s="447"/>
      <c r="G32" s="445" t="s">
        <v>77</v>
      </c>
      <c r="H32" s="443"/>
      <c r="I32" s="444"/>
      <c r="N32" s="64" t="s">
        <v>183</v>
      </c>
      <c r="O32" s="64" t="s">
        <v>186</v>
      </c>
      <c r="P32" s="67" t="s">
        <v>256</v>
      </c>
    </row>
    <row r="33" spans="2:16" ht="21" customHeight="1" x14ac:dyDescent="0.2">
      <c r="B33" s="434"/>
      <c r="C33" s="24" t="s">
        <v>9</v>
      </c>
      <c r="D33" s="72" t="s">
        <v>207</v>
      </c>
      <c r="E33" s="28" t="s">
        <v>10</v>
      </c>
      <c r="F33" s="86" t="s">
        <v>266</v>
      </c>
      <c r="G33" s="85" t="s">
        <v>77</v>
      </c>
      <c r="H33" s="28" t="s">
        <v>10</v>
      </c>
      <c r="I33" s="73" t="s">
        <v>207</v>
      </c>
      <c r="N33" s="64" t="s">
        <v>190</v>
      </c>
      <c r="O33" s="64" t="s">
        <v>186</v>
      </c>
      <c r="P33" s="67" t="s">
        <v>192</v>
      </c>
    </row>
    <row r="34" spans="2:16" ht="21" customHeight="1" thickBot="1" x14ac:dyDescent="0.25">
      <c r="B34" s="435"/>
      <c r="C34" s="30" t="s">
        <v>11</v>
      </c>
      <c r="D34" s="31">
        <v>28</v>
      </c>
      <c r="E34" s="32" t="s">
        <v>12</v>
      </c>
      <c r="F34" s="33">
        <v>22</v>
      </c>
      <c r="G34" s="34">
        <v>28</v>
      </c>
      <c r="H34" s="32" t="s">
        <v>12</v>
      </c>
      <c r="I34" s="33">
        <v>21</v>
      </c>
      <c r="N34" s="61" t="s">
        <v>253</v>
      </c>
      <c r="O34" s="64" t="s">
        <v>186</v>
      </c>
      <c r="P34" s="57" t="s">
        <v>269</v>
      </c>
    </row>
    <row r="35" spans="2:16" ht="21" customHeight="1" x14ac:dyDescent="0.2">
      <c r="B35" s="433">
        <v>0.65625</v>
      </c>
      <c r="C35" s="23">
        <v>6</v>
      </c>
      <c r="D35" s="436">
        <v>27</v>
      </c>
      <c r="E35" s="437"/>
      <c r="F35" s="438"/>
      <c r="G35" s="439">
        <v>44</v>
      </c>
      <c r="H35" s="440"/>
      <c r="I35" s="441"/>
    </row>
    <row r="36" spans="2:16" ht="21" customHeight="1" x14ac:dyDescent="0.2">
      <c r="B36" s="434"/>
      <c r="C36" s="24" t="s">
        <v>8</v>
      </c>
      <c r="D36" s="25"/>
      <c r="E36" s="26" t="s">
        <v>0</v>
      </c>
      <c r="F36" s="27"/>
      <c r="G36" s="85" t="s">
        <v>219</v>
      </c>
      <c r="H36" s="26" t="s">
        <v>0</v>
      </c>
      <c r="I36" s="89" t="s">
        <v>22</v>
      </c>
    </row>
    <row r="37" spans="2:16" ht="21" customHeight="1" x14ac:dyDescent="0.2">
      <c r="B37" s="434"/>
      <c r="C37" s="24" t="s">
        <v>13</v>
      </c>
      <c r="D37" s="442" t="s">
        <v>483</v>
      </c>
      <c r="E37" s="443"/>
      <c r="F37" s="444"/>
      <c r="G37" s="455" t="s">
        <v>129</v>
      </c>
      <c r="H37" s="443"/>
      <c r="I37" s="444"/>
      <c r="N37" s="58" t="s">
        <v>173</v>
      </c>
      <c r="O37" s="59"/>
      <c r="P37" s="55"/>
    </row>
    <row r="38" spans="2:16" ht="21" customHeight="1" x14ac:dyDescent="0.2">
      <c r="B38" s="434"/>
      <c r="C38" s="24" t="s">
        <v>9</v>
      </c>
      <c r="D38" s="72"/>
      <c r="E38" s="28" t="s">
        <v>10</v>
      </c>
      <c r="F38" s="29"/>
      <c r="G38" s="25" t="s">
        <v>76</v>
      </c>
      <c r="H38" s="28" t="s">
        <v>10</v>
      </c>
      <c r="I38" s="29" t="s">
        <v>129</v>
      </c>
      <c r="N38" s="55"/>
      <c r="O38" s="59"/>
      <c r="P38" s="55"/>
    </row>
    <row r="39" spans="2:16" ht="21" customHeight="1" thickBot="1" x14ac:dyDescent="0.25">
      <c r="B39" s="435"/>
      <c r="C39" s="30" t="s">
        <v>11</v>
      </c>
      <c r="D39" s="31"/>
      <c r="E39" s="32" t="s">
        <v>12</v>
      </c>
      <c r="F39" s="33"/>
      <c r="G39" s="34">
        <v>0</v>
      </c>
      <c r="H39" s="32" t="s">
        <v>12</v>
      </c>
      <c r="I39" s="33">
        <v>20</v>
      </c>
      <c r="N39" s="60" t="s">
        <v>174</v>
      </c>
      <c r="O39" s="55"/>
      <c r="P39" s="55"/>
    </row>
    <row r="40" spans="2:16" ht="21" customHeight="1" x14ac:dyDescent="0.2">
      <c r="B40" s="433">
        <v>0.70833333333333337</v>
      </c>
      <c r="C40" s="23">
        <v>7</v>
      </c>
      <c r="D40" s="450">
        <v>36</v>
      </c>
      <c r="E40" s="440"/>
      <c r="F40" s="441"/>
      <c r="G40" s="439">
        <v>34</v>
      </c>
      <c r="H40" s="440"/>
      <c r="I40" s="441"/>
      <c r="N40" s="59" t="s">
        <v>175</v>
      </c>
      <c r="O40" s="55"/>
      <c r="P40" s="55"/>
    </row>
    <row r="41" spans="2:16" ht="21" customHeight="1" x14ac:dyDescent="0.2">
      <c r="B41" s="434"/>
      <c r="C41" s="24" t="s">
        <v>8</v>
      </c>
      <c r="D41" s="85"/>
      <c r="E41" s="26" t="s">
        <v>0</v>
      </c>
      <c r="F41" s="89"/>
      <c r="G41" s="85"/>
      <c r="H41" s="26" t="s">
        <v>0</v>
      </c>
      <c r="I41" s="89"/>
      <c r="N41" s="62" t="s">
        <v>177</v>
      </c>
      <c r="O41" s="55"/>
      <c r="P41" s="55"/>
    </row>
    <row r="42" spans="2:16" ht="21" customHeight="1" x14ac:dyDescent="0.2">
      <c r="B42" s="434"/>
      <c r="C42" s="24" t="s">
        <v>13</v>
      </c>
      <c r="D42" s="442" t="s">
        <v>484</v>
      </c>
      <c r="E42" s="443"/>
      <c r="F42" s="444"/>
      <c r="G42" s="455" t="s">
        <v>484</v>
      </c>
      <c r="H42" s="443"/>
      <c r="I42" s="444"/>
      <c r="N42" s="60" t="s">
        <v>176</v>
      </c>
      <c r="O42" s="60"/>
      <c r="P42" s="55"/>
    </row>
    <row r="43" spans="2:16" ht="21" customHeight="1" x14ac:dyDescent="0.2">
      <c r="B43" s="434"/>
      <c r="C43" s="24" t="s">
        <v>9</v>
      </c>
      <c r="D43" s="25"/>
      <c r="E43" s="28" t="s">
        <v>10</v>
      </c>
      <c r="F43" s="29"/>
      <c r="G43" s="85"/>
      <c r="H43" s="28" t="s">
        <v>10</v>
      </c>
      <c r="I43" s="86"/>
    </row>
    <row r="44" spans="2:16" ht="21" customHeight="1" thickBot="1" x14ac:dyDescent="0.25">
      <c r="B44" s="435"/>
      <c r="C44" s="30" t="s">
        <v>11</v>
      </c>
      <c r="D44" s="31"/>
      <c r="E44" s="32" t="s">
        <v>12</v>
      </c>
      <c r="F44" s="33"/>
      <c r="G44" s="34"/>
      <c r="H44" s="32" t="s">
        <v>12</v>
      </c>
      <c r="I44" s="33"/>
    </row>
  </sheetData>
  <mergeCells count="38"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A1:J1"/>
    <mergeCell ref="D9:F9"/>
    <mergeCell ref="G9:I9"/>
    <mergeCell ref="B10:B14"/>
    <mergeCell ref="D10:F10"/>
    <mergeCell ref="G10:I10"/>
    <mergeCell ref="D12:F12"/>
    <mergeCell ref="G12:I12"/>
  </mergeCells>
  <phoneticPr fontId="4"/>
  <pageMargins left="0.25" right="0.25" top="0.75" bottom="0.75" header="0.3" footer="0.3"/>
  <pageSetup paperSize="9" scale="5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組み合わせ 男子</vt:lpstr>
      <vt:lpstr>組み合わせ 女子</vt:lpstr>
      <vt:lpstr>11.24大清水 </vt:lpstr>
      <vt:lpstr>11.30美浜 </vt:lpstr>
      <vt:lpstr>10.12御津</vt:lpstr>
      <vt:lpstr>10.12豊橋総合</vt:lpstr>
      <vt:lpstr>10.13豊橋総合</vt:lpstr>
      <vt:lpstr>10.27大清水</vt:lpstr>
      <vt:lpstr>11.2御津</vt:lpstr>
      <vt:lpstr>11.3旭総合</vt:lpstr>
      <vt:lpstr>11.9大清水</vt:lpstr>
      <vt:lpstr>11.10大清水</vt:lpstr>
      <vt:lpstr>11.10旭総合</vt:lpstr>
      <vt:lpstr>11.16御津</vt:lpstr>
      <vt:lpstr>11.17旭総合</vt:lpstr>
      <vt:lpstr>11.17御津</vt:lpstr>
      <vt:lpstr>'組み合わせ 女子'!Print_Area</vt:lpstr>
      <vt:lpstr>'組み合わせ 男子'!Print_Area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KUWADEN</dc:creator>
  <cp:lastModifiedBy>雅紳 藤城</cp:lastModifiedBy>
  <cp:lastPrinted>2024-11-11T13:22:49Z</cp:lastPrinted>
  <dcterms:created xsi:type="dcterms:W3CDTF">2019-03-10T10:44:00Z</dcterms:created>
  <dcterms:modified xsi:type="dcterms:W3CDTF">2024-11-24T14:19:48Z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1041-10.8.0.5423</vt:lpwstr>
  </property>
</Properties>
</file>