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toyum\OneDrive\デスクトップ\"/>
    </mc:Choice>
  </mc:AlternateContent>
  <xr:revisionPtr revIDLastSave="0" documentId="13_ncr:1_{30A950EE-9C09-4628-9589-A08F7BF3349C}" xr6:coauthVersionLast="47" xr6:coauthVersionMax="47" xr10:uidLastSave="{00000000-0000-0000-0000-000000000000}"/>
  <bookViews>
    <workbookView xWindow="-110" yWindow="-110" windowWidth="19420" windowHeight="10300" tabRatio="970" activeTab="4" xr2:uid="{00000000-000D-0000-FFFF-FFFF00000000}"/>
  </bookViews>
  <sheets>
    <sheet name="組み合わせ 男子" sheetId="68" r:id="rId1"/>
    <sheet name="組み合わせ 女子" sheetId="69" r:id="rId2"/>
    <sheet name="5.18知立" sheetId="70" r:id="rId3"/>
    <sheet name="5.25大清水 " sheetId="71" r:id="rId4"/>
    <sheet name="5.31御津" sheetId="72" r:id="rId5"/>
  </sheets>
  <definedNames>
    <definedName name="_xlnm.Print_Area" localSheetId="3">'5.25大清水 '!$A$1:$U$45</definedName>
    <definedName name="_xlnm.Print_Area" localSheetId="1">'組み合わせ 女子'!$A$1:$AA$124</definedName>
    <definedName name="_xlnm.Print_Area" localSheetId="0">'組み合わせ 男子'!$A$1:$AA$116</definedName>
  </definedNames>
  <calcPr calcId="191029"/>
</workbook>
</file>

<file path=xl/calcChain.xml><?xml version="1.0" encoding="utf-8"?>
<calcChain xmlns="http://schemas.openxmlformats.org/spreadsheetml/2006/main">
  <c r="P84" i="69" l="1"/>
  <c r="N84" i="69"/>
  <c r="L84" i="69"/>
  <c r="R84" i="69" s="1"/>
  <c r="P82" i="69"/>
  <c r="N82" i="69"/>
  <c r="L82" i="69"/>
  <c r="R82" i="69" s="1"/>
  <c r="P80" i="69"/>
  <c r="N80" i="69"/>
  <c r="L80" i="69"/>
  <c r="R80" i="69" s="1"/>
  <c r="P78" i="69"/>
  <c r="N78" i="69"/>
  <c r="L78" i="69"/>
  <c r="J77" i="69"/>
  <c r="J76" i="69"/>
  <c r="H77" i="69"/>
  <c r="H76" i="69"/>
  <c r="V61" i="69"/>
  <c r="T61" i="69"/>
  <c r="R61" i="69"/>
  <c r="V59" i="69"/>
  <c r="T59" i="69"/>
  <c r="R59" i="69"/>
  <c r="V71" i="69"/>
  <c r="T71" i="69"/>
  <c r="R71" i="69"/>
  <c r="V69" i="69"/>
  <c r="T69" i="69"/>
  <c r="R69" i="69"/>
  <c r="V67" i="69"/>
  <c r="T67" i="69"/>
  <c r="R67" i="69"/>
  <c r="V65" i="69"/>
  <c r="T65" i="69"/>
  <c r="R65" i="69"/>
  <c r="V63" i="69"/>
  <c r="T63" i="69"/>
  <c r="R63" i="69"/>
  <c r="P57" i="69"/>
  <c r="N57" i="69"/>
  <c r="L57" i="69"/>
  <c r="J57" i="69"/>
  <c r="H57" i="69"/>
  <c r="F57" i="69"/>
  <c r="D57" i="69"/>
  <c r="V52" i="69"/>
  <c r="T52" i="69"/>
  <c r="R52" i="69"/>
  <c r="V50" i="69"/>
  <c r="T50" i="69"/>
  <c r="R50" i="69"/>
  <c r="V48" i="69"/>
  <c r="T48" i="69"/>
  <c r="R48" i="69"/>
  <c r="V46" i="69"/>
  <c r="T46" i="69"/>
  <c r="R46" i="69"/>
  <c r="V44" i="69"/>
  <c r="T44" i="69"/>
  <c r="R44" i="69"/>
  <c r="V42" i="69"/>
  <c r="T42" i="69"/>
  <c r="R42" i="69"/>
  <c r="V40" i="69"/>
  <c r="T40" i="69"/>
  <c r="R40" i="69"/>
  <c r="P38" i="69"/>
  <c r="N38" i="69"/>
  <c r="E119" i="69"/>
  <c r="Y119" i="69"/>
  <c r="O119" i="69"/>
  <c r="Y110" i="68"/>
  <c r="O110" i="68"/>
  <c r="E110" i="68"/>
  <c r="R78" i="69" l="1"/>
  <c r="X71" i="69"/>
  <c r="X63" i="69"/>
  <c r="X67" i="69"/>
  <c r="X61" i="69"/>
  <c r="X69" i="69"/>
  <c r="X59" i="69"/>
  <c r="X65" i="69"/>
  <c r="X48" i="69"/>
  <c r="X42" i="69"/>
  <c r="X40" i="69"/>
  <c r="X44" i="69"/>
  <c r="X52" i="69"/>
  <c r="X50" i="69"/>
  <c r="X46" i="69"/>
  <c r="P38" i="68"/>
  <c r="P31" i="69"/>
  <c r="P23" i="69"/>
  <c r="T33" i="69"/>
  <c r="R33" i="69"/>
  <c r="P33" i="69"/>
  <c r="T31" i="69"/>
  <c r="R31" i="69"/>
  <c r="T29" i="69"/>
  <c r="R29" i="69"/>
  <c r="P29" i="69"/>
  <c r="T27" i="69"/>
  <c r="R27" i="69"/>
  <c r="P27" i="69"/>
  <c r="T25" i="69"/>
  <c r="R25" i="69"/>
  <c r="P25" i="69"/>
  <c r="T23" i="69"/>
  <c r="R23" i="69"/>
  <c r="T16" i="69"/>
  <c r="R16" i="69"/>
  <c r="P16" i="69"/>
  <c r="T14" i="69"/>
  <c r="R14" i="69"/>
  <c r="P14" i="69"/>
  <c r="T12" i="69"/>
  <c r="R12" i="69"/>
  <c r="P12" i="69"/>
  <c r="T10" i="69"/>
  <c r="R10" i="69"/>
  <c r="P10" i="69"/>
  <c r="T8" i="69"/>
  <c r="R8" i="69"/>
  <c r="P8" i="69"/>
  <c r="T6" i="69"/>
  <c r="R6" i="69"/>
  <c r="P6" i="69"/>
  <c r="F77" i="69"/>
  <c r="D77" i="69"/>
  <c r="L38" i="69"/>
  <c r="J38" i="69"/>
  <c r="H38" i="69"/>
  <c r="F38" i="69"/>
  <c r="D38" i="69"/>
  <c r="N21" i="69"/>
  <c r="L21" i="69"/>
  <c r="J21" i="69"/>
  <c r="H21" i="69"/>
  <c r="F21" i="69"/>
  <c r="D21" i="69"/>
  <c r="N4" i="69"/>
  <c r="L4" i="69"/>
  <c r="J4" i="69"/>
  <c r="H4" i="69"/>
  <c r="F4" i="69"/>
  <c r="D4" i="69"/>
  <c r="F76" i="69"/>
  <c r="D76" i="69"/>
  <c r="P76" i="68"/>
  <c r="N76" i="68"/>
  <c r="L76" i="68"/>
  <c r="P74" i="68"/>
  <c r="N74" i="68"/>
  <c r="L74" i="68"/>
  <c r="P72" i="68"/>
  <c r="N72" i="68"/>
  <c r="L72" i="68"/>
  <c r="P70" i="68"/>
  <c r="N70" i="68"/>
  <c r="L70" i="68"/>
  <c r="J69" i="68"/>
  <c r="H69" i="68"/>
  <c r="F69" i="68"/>
  <c r="D69" i="68"/>
  <c r="J68" i="68"/>
  <c r="H68" i="68"/>
  <c r="F68" i="68"/>
  <c r="D68" i="68"/>
  <c r="T64" i="68"/>
  <c r="R64" i="68"/>
  <c r="P64" i="68"/>
  <c r="T62" i="68"/>
  <c r="R62" i="68"/>
  <c r="P62" i="68"/>
  <c r="T60" i="68"/>
  <c r="R60" i="68"/>
  <c r="P60" i="68"/>
  <c r="T58" i="68"/>
  <c r="R58" i="68"/>
  <c r="P58" i="68"/>
  <c r="T56" i="68"/>
  <c r="R56" i="68"/>
  <c r="P56" i="68"/>
  <c r="T54" i="68"/>
  <c r="R54" i="68"/>
  <c r="P54" i="68"/>
  <c r="N52" i="68"/>
  <c r="L52" i="68"/>
  <c r="J52" i="68"/>
  <c r="H52" i="68"/>
  <c r="F52" i="68"/>
  <c r="D52" i="68"/>
  <c r="T48" i="68"/>
  <c r="R48" i="68"/>
  <c r="P48" i="68"/>
  <c r="T46" i="68"/>
  <c r="R46" i="68"/>
  <c r="P46" i="68"/>
  <c r="T44" i="68"/>
  <c r="R44" i="68"/>
  <c r="P44" i="68"/>
  <c r="T42" i="68"/>
  <c r="R42" i="68"/>
  <c r="P42" i="68"/>
  <c r="T40" i="68"/>
  <c r="R40" i="68"/>
  <c r="P40" i="68"/>
  <c r="T38" i="68"/>
  <c r="R38" i="68"/>
  <c r="N36" i="68"/>
  <c r="L36" i="68"/>
  <c r="J36" i="68"/>
  <c r="H36" i="68"/>
  <c r="F36" i="68"/>
  <c r="D36" i="68"/>
  <c r="T32" i="68"/>
  <c r="R32" i="68"/>
  <c r="P32" i="68"/>
  <c r="T30" i="68"/>
  <c r="R30" i="68"/>
  <c r="P30" i="68"/>
  <c r="T28" i="68"/>
  <c r="R28" i="68"/>
  <c r="P28" i="68"/>
  <c r="T26" i="68"/>
  <c r="R26" i="68"/>
  <c r="P26" i="68"/>
  <c r="T24" i="68"/>
  <c r="R24" i="68"/>
  <c r="P24" i="68"/>
  <c r="T22" i="68"/>
  <c r="R22" i="68"/>
  <c r="P22" i="68"/>
  <c r="N20" i="68"/>
  <c r="L20" i="68"/>
  <c r="J20" i="68"/>
  <c r="H20" i="68"/>
  <c r="F20" i="68"/>
  <c r="D20" i="68"/>
  <c r="T16" i="68"/>
  <c r="R16" i="68"/>
  <c r="P16" i="68"/>
  <c r="T14" i="68"/>
  <c r="R14" i="68"/>
  <c r="P14" i="68"/>
  <c r="T12" i="68"/>
  <c r="R12" i="68"/>
  <c r="P12" i="68"/>
  <c r="T10" i="68"/>
  <c r="R10" i="68"/>
  <c r="P10" i="68"/>
  <c r="T8" i="68"/>
  <c r="R8" i="68"/>
  <c r="P8" i="68"/>
  <c r="T6" i="68"/>
  <c r="R6" i="68"/>
  <c r="P6" i="68"/>
  <c r="N4" i="68"/>
  <c r="L4" i="68"/>
  <c r="J4" i="68"/>
  <c r="H4" i="68"/>
  <c r="F4" i="68"/>
  <c r="D4" i="68"/>
  <c r="V6" i="69" l="1"/>
  <c r="V23" i="69"/>
  <c r="V12" i="69"/>
  <c r="V62" i="68"/>
  <c r="R74" i="68"/>
  <c r="V14" i="69"/>
  <c r="V60" i="68"/>
  <c r="V14" i="68"/>
  <c r="V12" i="68"/>
  <c r="V48" i="68"/>
  <c r="V32" i="68"/>
  <c r="V30" i="68"/>
  <c r="R76" i="68"/>
  <c r="V46" i="68"/>
  <c r="V16" i="68"/>
  <c r="V64" i="68"/>
  <c r="V44" i="68"/>
  <c r="V54" i="68"/>
  <c r="V28" i="68"/>
  <c r="V24" i="68"/>
  <c r="V10" i="68"/>
  <c r="V26" i="68"/>
  <c r="V40" i="68"/>
  <c r="R70" i="68"/>
  <c r="V8" i="68"/>
  <c r="V56" i="68"/>
  <c r="R72" i="68"/>
  <c r="V42" i="68"/>
  <c r="V6" i="68"/>
  <c r="V22" i="68"/>
  <c r="V38" i="68"/>
  <c r="V58" i="68"/>
  <c r="V25" i="69"/>
  <c r="V8" i="69"/>
  <c r="V29" i="69"/>
  <c r="V10" i="69"/>
  <c r="V33" i="69"/>
  <c r="V16" i="69"/>
  <c r="V31" i="69"/>
  <c r="V27" i="69"/>
</calcChain>
</file>

<file path=xl/sharedStrings.xml><?xml version="1.0" encoding="utf-8"?>
<sst xmlns="http://schemas.openxmlformats.org/spreadsheetml/2006/main" count="619" uniqueCount="172">
  <si>
    <t>×</t>
  </si>
  <si>
    <t>勝</t>
  </si>
  <si>
    <t>負</t>
  </si>
  <si>
    <t>勝点</t>
  </si>
  <si>
    <t>試合№</t>
  </si>
  <si>
    <t>リーグ戦における順位決定方法を次のようにする。</t>
  </si>
  <si>
    <t>②   2チームの勝ち点が同じ場合は、当該チームの試合結果で順位を決定する。</t>
  </si>
  <si>
    <t>③   3チーム以上の勝ち点が同じ場合は、当該チーム間の得失点差で順位を決定する。</t>
  </si>
  <si>
    <t>④   上記の方法で決まらない場合は、当該チーム間の総得点で順位を決定する。　　</t>
  </si>
  <si>
    <t>⑤   いずれの場合でも順位が決定できない場合は、抽選により順位を決定する。</t>
  </si>
  <si>
    <t>KBB</t>
    <phoneticPr fontId="5"/>
  </si>
  <si>
    <t>○</t>
    <phoneticPr fontId="5"/>
  </si>
  <si>
    <t>●</t>
    <phoneticPr fontId="5"/>
  </si>
  <si>
    <t>×</t>
    <phoneticPr fontId="5"/>
  </si>
  <si>
    <t>ジョーカーズ</t>
    <phoneticPr fontId="5"/>
  </si>
  <si>
    <t>FINS</t>
    <phoneticPr fontId="5"/>
  </si>
  <si>
    <t>INFINITY</t>
    <phoneticPr fontId="5"/>
  </si>
  <si>
    <t>勝</t>
    <rPh sb="0" eb="1">
      <t>カチ</t>
    </rPh>
    <phoneticPr fontId="6"/>
  </si>
  <si>
    <t>負</t>
    <rPh sb="0" eb="1">
      <t>マ</t>
    </rPh>
    <phoneticPr fontId="6"/>
  </si>
  <si>
    <t>勝点</t>
    <rPh sb="0" eb="2">
      <t>カチテン</t>
    </rPh>
    <phoneticPr fontId="6"/>
  </si>
  <si>
    <t>順位</t>
    <rPh sb="0" eb="2">
      <t>ジュンイ</t>
    </rPh>
    <phoneticPr fontId="6"/>
  </si>
  <si>
    <t>①   勝ち点方式で順位を決定する。</t>
    <phoneticPr fontId="5"/>
  </si>
  <si>
    <t>　　　勝ち：3点　　負け：1点　　棄権：0点</t>
    <phoneticPr fontId="5"/>
  </si>
  <si>
    <t>A１位</t>
    <rPh sb="2" eb="3">
      <t>イ</t>
    </rPh>
    <phoneticPr fontId="6"/>
  </si>
  <si>
    <t>A2位</t>
    <rPh sb="2" eb="3">
      <t>イ</t>
    </rPh>
    <phoneticPr fontId="6"/>
  </si>
  <si>
    <t>B1位</t>
    <rPh sb="2" eb="3">
      <t>イ</t>
    </rPh>
    <phoneticPr fontId="6"/>
  </si>
  <si>
    <t>B2位</t>
    <rPh sb="2" eb="3">
      <t>イ</t>
    </rPh>
    <phoneticPr fontId="6"/>
  </si>
  <si>
    <t>美川</t>
    <phoneticPr fontId="5"/>
  </si>
  <si>
    <t>蒲郡</t>
    <phoneticPr fontId="5"/>
  </si>
  <si>
    <t>B-Nexus</t>
    <phoneticPr fontId="5"/>
  </si>
  <si>
    <t>シーガルズ</t>
    <phoneticPr fontId="5"/>
  </si>
  <si>
    <t>知立</t>
    <phoneticPr fontId="5"/>
  </si>
  <si>
    <t>豊川</t>
    <phoneticPr fontId="5"/>
  </si>
  <si>
    <t>LIBERTY</t>
    <phoneticPr fontId="5"/>
  </si>
  <si>
    <t>Zelo</t>
    <phoneticPr fontId="5"/>
  </si>
  <si>
    <t>サンライズ</t>
    <phoneticPr fontId="5"/>
  </si>
  <si>
    <t>足助</t>
    <rPh sb="0" eb="2">
      <t>アスケ</t>
    </rPh>
    <phoneticPr fontId="5"/>
  </si>
  <si>
    <t>A1位</t>
    <rPh sb="2" eb="3">
      <t>イ</t>
    </rPh>
    <phoneticPr fontId="5"/>
  </si>
  <si>
    <t>B1位</t>
    <rPh sb="2" eb="3">
      <t>イ</t>
    </rPh>
    <phoneticPr fontId="5"/>
  </si>
  <si>
    <t>B2位</t>
    <rPh sb="2" eb="3">
      <t>イ</t>
    </rPh>
    <phoneticPr fontId="5"/>
  </si>
  <si>
    <t>豊橋北部</t>
    <phoneticPr fontId="5"/>
  </si>
  <si>
    <t>碧南</t>
    <phoneticPr fontId="5"/>
  </si>
  <si>
    <t>棄　権　　　　　試合不成立</t>
    <rPh sb="0" eb="1">
      <t>キ</t>
    </rPh>
    <rPh sb="2" eb="3">
      <t>ケン</t>
    </rPh>
    <rPh sb="8" eb="10">
      <t>シアイ</t>
    </rPh>
    <rPh sb="10" eb="13">
      <t>フセイリツ</t>
    </rPh>
    <phoneticPr fontId="6"/>
  </si>
  <si>
    <t>棄　権　　　　　試合不成立</t>
    <phoneticPr fontId="6"/>
  </si>
  <si>
    <t>バブルズ</t>
    <phoneticPr fontId="5"/>
  </si>
  <si>
    <t>バッスル</t>
    <phoneticPr fontId="5"/>
  </si>
  <si>
    <t>高嶺</t>
    <phoneticPr fontId="5"/>
  </si>
  <si>
    <t>豊田</t>
    <phoneticPr fontId="5"/>
  </si>
  <si>
    <t>刈谷東</t>
    <phoneticPr fontId="5"/>
  </si>
  <si>
    <t>高嶺AN</t>
    <phoneticPr fontId="5"/>
  </si>
  <si>
    <t>①   勝ち点方式で順位を決定する。</t>
  </si>
  <si>
    <t>　　　勝ち：3点　　負け：1点　　棄権：0点</t>
  </si>
  <si>
    <t>棄　権　　　　　試合不成立</t>
    <phoneticPr fontId="5"/>
  </si>
  <si>
    <t>A2位</t>
    <rPh sb="2" eb="3">
      <t>イ</t>
    </rPh>
    <phoneticPr fontId="5"/>
  </si>
  <si>
    <t>予選リーグ順位</t>
  </si>
  <si>
    <t>３部３位</t>
    <phoneticPr fontId="6"/>
  </si>
  <si>
    <t>３部１位</t>
    <phoneticPr fontId="6"/>
  </si>
  <si>
    <t>３部２位</t>
    <phoneticPr fontId="6"/>
  </si>
  <si>
    <t>※入れ替え戦</t>
    <rPh sb="1" eb="2">
      <t>イ</t>
    </rPh>
    <rPh sb="3" eb="4">
      <t>カ</t>
    </rPh>
    <rPh sb="5" eb="6">
      <t>セン</t>
    </rPh>
    <phoneticPr fontId="6"/>
  </si>
  <si>
    <t>2025年度　愛知県U12三河地区前期リーグ組み合わせ</t>
    <rPh sb="4" eb="6">
      <t>ネンド</t>
    </rPh>
    <rPh sb="7" eb="10">
      <t>アイチケン</t>
    </rPh>
    <rPh sb="13" eb="15">
      <t>ミカワ</t>
    </rPh>
    <rPh sb="15" eb="17">
      <t>チク</t>
    </rPh>
    <rPh sb="17" eb="19">
      <t>ゼンキ</t>
    </rPh>
    <rPh sb="22" eb="23">
      <t>ク</t>
    </rPh>
    <rPh sb="24" eb="25">
      <t>ア</t>
    </rPh>
    <phoneticPr fontId="6"/>
  </si>
  <si>
    <t>男子1部リーグ</t>
    <rPh sb="0" eb="2">
      <t>ダンシ</t>
    </rPh>
    <rPh sb="3" eb="4">
      <t>ブ</t>
    </rPh>
    <phoneticPr fontId="6"/>
  </si>
  <si>
    <t>男子2部リーグ</t>
    <rPh sb="0" eb="2">
      <t>ダンシ</t>
    </rPh>
    <rPh sb="3" eb="4">
      <t>ブ</t>
    </rPh>
    <phoneticPr fontId="6"/>
  </si>
  <si>
    <t>男子3部Aリーグ</t>
    <rPh sb="0" eb="2">
      <t>ダンシ</t>
    </rPh>
    <rPh sb="3" eb="4">
      <t>ブ</t>
    </rPh>
    <phoneticPr fontId="6"/>
  </si>
  <si>
    <t>男子3部Bリーグ</t>
    <rPh sb="0" eb="2">
      <t>ダンシ</t>
    </rPh>
    <rPh sb="3" eb="4">
      <t>ブ</t>
    </rPh>
    <phoneticPr fontId="6"/>
  </si>
  <si>
    <t>男子3部順位決定戦</t>
    <rPh sb="0" eb="2">
      <t>ダンシ</t>
    </rPh>
    <rPh sb="3" eb="4">
      <t>ブ</t>
    </rPh>
    <rPh sb="4" eb="9">
      <t>ジュンイケッテイセン</t>
    </rPh>
    <phoneticPr fontId="6"/>
  </si>
  <si>
    <t>① 2 部 6 位 と 3 部 1 位  ・ ２ 部 5 位 と  3 部 2 位 を自動入れ替え</t>
    <phoneticPr fontId="6"/>
  </si>
  <si>
    <t>④ 2 部 1 位× 3 部 2 位</t>
    <phoneticPr fontId="6"/>
  </si>
  <si>
    <t>③ 2 部 2 位× 3 部 1 位</t>
    <phoneticPr fontId="6"/>
  </si>
  <si>
    <t>⑤ 1 部 5 位×③ の勝者</t>
    <phoneticPr fontId="6"/>
  </si>
  <si>
    <t>⑥ 1 部 6 位×④ の勝者</t>
    <phoneticPr fontId="6"/>
  </si>
  <si>
    <t>⑤⑥の勝ちチームは後期リーグの 1 部、負けチームは 2 部</t>
    <phoneticPr fontId="5"/>
  </si>
  <si>
    <t>② 2 部 4 位× 3 部 3 位　 →　　 ②の勝ちチームは後期リーグの 2 部、負けチームは 3 部</t>
    <phoneticPr fontId="6"/>
  </si>
  <si>
    <t>２部４位</t>
    <rPh sb="1" eb="2">
      <t>ブ</t>
    </rPh>
    <rPh sb="3" eb="4">
      <t>イ</t>
    </rPh>
    <phoneticPr fontId="5"/>
  </si>
  <si>
    <t>３部３位</t>
    <rPh sb="1" eb="2">
      <t>ブ</t>
    </rPh>
    <rPh sb="3" eb="4">
      <t>イ</t>
    </rPh>
    <phoneticPr fontId="5"/>
  </si>
  <si>
    <t>２部２位</t>
    <rPh sb="1" eb="2">
      <t>ブ</t>
    </rPh>
    <rPh sb="3" eb="4">
      <t>イ</t>
    </rPh>
    <phoneticPr fontId="5"/>
  </si>
  <si>
    <t>３部１位</t>
    <rPh sb="1" eb="2">
      <t>ブ</t>
    </rPh>
    <rPh sb="3" eb="4">
      <t>イ</t>
    </rPh>
    <phoneticPr fontId="5"/>
  </si>
  <si>
    <t>２部１位</t>
    <rPh sb="1" eb="2">
      <t>ブ</t>
    </rPh>
    <rPh sb="3" eb="4">
      <t>イ</t>
    </rPh>
    <phoneticPr fontId="5"/>
  </si>
  <si>
    <t>３部２位</t>
    <rPh sb="1" eb="2">
      <t>ブ</t>
    </rPh>
    <rPh sb="3" eb="4">
      <t>イ</t>
    </rPh>
    <phoneticPr fontId="5"/>
  </si>
  <si>
    <t>１部５位</t>
    <rPh sb="1" eb="2">
      <t>ブ</t>
    </rPh>
    <rPh sb="3" eb="4">
      <t>イ</t>
    </rPh>
    <phoneticPr fontId="5"/>
  </si>
  <si>
    <t>③の勝者</t>
    <rPh sb="2" eb="4">
      <t>ショウシャ</t>
    </rPh>
    <phoneticPr fontId="5"/>
  </si>
  <si>
    <t>１部６位</t>
    <rPh sb="1" eb="2">
      <t>ブ</t>
    </rPh>
    <rPh sb="3" eb="4">
      <t>イ</t>
    </rPh>
    <phoneticPr fontId="5"/>
  </si>
  <si>
    <t>④の勝者</t>
    <rPh sb="2" eb="4">
      <t>ショウシャ</t>
    </rPh>
    <phoneticPr fontId="5"/>
  </si>
  <si>
    <t>2部4位</t>
    <rPh sb="1" eb="2">
      <t>ブ</t>
    </rPh>
    <rPh sb="3" eb="4">
      <t>イ</t>
    </rPh>
    <phoneticPr fontId="5"/>
  </si>
  <si>
    <t>1部5位</t>
    <rPh sb="1" eb="2">
      <t>ブ</t>
    </rPh>
    <rPh sb="3" eb="4">
      <t>イ</t>
    </rPh>
    <phoneticPr fontId="5"/>
  </si>
  <si>
    <t>1部6位</t>
    <rPh sb="1" eb="2">
      <t>ブ</t>
    </rPh>
    <rPh sb="3" eb="4">
      <t>イ</t>
    </rPh>
    <phoneticPr fontId="5"/>
  </si>
  <si>
    <t>男子3部リーグ順位決定 及び 入れ替え戦</t>
    <rPh sb="0" eb="2">
      <t>ダンシ</t>
    </rPh>
    <rPh sb="1" eb="2">
      <t>コ</t>
    </rPh>
    <rPh sb="3" eb="4">
      <t>ブ</t>
    </rPh>
    <rPh sb="7" eb="11">
      <t>ジュンイケッテイ</t>
    </rPh>
    <rPh sb="12" eb="13">
      <t>オヨ</t>
    </rPh>
    <rPh sb="15" eb="16">
      <t>イ</t>
    </rPh>
    <rPh sb="17" eb="18">
      <t>カ</t>
    </rPh>
    <rPh sb="19" eb="20">
      <t>セン</t>
    </rPh>
    <phoneticPr fontId="6"/>
  </si>
  <si>
    <t>女子１部リーグ</t>
    <rPh sb="0" eb="2">
      <t>ジョシ</t>
    </rPh>
    <rPh sb="3" eb="4">
      <t>ブ</t>
    </rPh>
    <phoneticPr fontId="5"/>
  </si>
  <si>
    <t>女子２部リーグ</t>
    <rPh sb="0" eb="2">
      <t>ジョシ</t>
    </rPh>
    <rPh sb="3" eb="4">
      <t>ブ</t>
    </rPh>
    <phoneticPr fontId="5"/>
  </si>
  <si>
    <t>女子３部Ａリーグ</t>
    <rPh sb="0" eb="2">
      <t>ジョシ</t>
    </rPh>
    <rPh sb="3" eb="4">
      <t>ブ</t>
    </rPh>
    <phoneticPr fontId="5"/>
  </si>
  <si>
    <t>女子３部Bリーグ</t>
    <rPh sb="0" eb="2">
      <t>ジョシ</t>
    </rPh>
    <rPh sb="3" eb="4">
      <t>ブ</t>
    </rPh>
    <phoneticPr fontId="5"/>
  </si>
  <si>
    <t>入れ替え戦 ②</t>
    <phoneticPr fontId="6"/>
  </si>
  <si>
    <t>入れ替え戦 ③</t>
    <phoneticPr fontId="6"/>
  </si>
  <si>
    <t>入れ替え戦 ④</t>
    <phoneticPr fontId="6"/>
  </si>
  <si>
    <t>入れ替え戦 ⑤</t>
    <phoneticPr fontId="6"/>
  </si>
  <si>
    <t>入れ替え戦 ⑥</t>
    <phoneticPr fontId="6"/>
  </si>
  <si>
    <t>③の勝者</t>
    <rPh sb="2" eb="4">
      <t>ショウシャ</t>
    </rPh>
    <phoneticPr fontId="6"/>
  </si>
  <si>
    <t>④の勝者</t>
    <rPh sb="2" eb="4">
      <t>ショウシャ</t>
    </rPh>
    <phoneticPr fontId="6"/>
  </si>
  <si>
    <t>得点</t>
    <rPh sb="0" eb="2">
      <t>トクテン</t>
    </rPh>
    <phoneticPr fontId="5"/>
  </si>
  <si>
    <t>⑥　 No70・71の試合は、リーグ戦の結果を適用する。</t>
    <phoneticPr fontId="5"/>
  </si>
  <si>
    <t>女子３部順位決定リーグ</t>
    <rPh sb="0" eb="2">
      <t>ジョシ</t>
    </rPh>
    <rPh sb="3" eb="4">
      <t>ブ</t>
    </rPh>
    <rPh sb="4" eb="8">
      <t>ジュンイケッテイ</t>
    </rPh>
    <phoneticPr fontId="5"/>
  </si>
  <si>
    <t>女子入れ替え戦</t>
    <rPh sb="0" eb="2">
      <t>ジョシ</t>
    </rPh>
    <rPh sb="2" eb="3">
      <t>イ</t>
    </rPh>
    <rPh sb="4" eb="5">
      <t>カ</t>
    </rPh>
    <rPh sb="6" eb="7">
      <t>セン</t>
    </rPh>
    <phoneticPr fontId="6"/>
  </si>
  <si>
    <t>西部キッズ</t>
    <phoneticPr fontId="5"/>
  </si>
  <si>
    <t>石巻</t>
    <phoneticPr fontId="5"/>
  </si>
  <si>
    <t>刈谷</t>
    <phoneticPr fontId="5"/>
  </si>
  <si>
    <t>二川</t>
    <phoneticPr fontId="5"/>
  </si>
  <si>
    <t>大清水</t>
    <phoneticPr fontId="5"/>
  </si>
  <si>
    <t>足助</t>
    <phoneticPr fontId="5"/>
  </si>
  <si>
    <t>吉田方</t>
    <phoneticPr fontId="5"/>
  </si>
  <si>
    <t>西尾</t>
    <phoneticPr fontId="5"/>
  </si>
  <si>
    <t>KBC高浜</t>
    <phoneticPr fontId="5"/>
  </si>
  <si>
    <t>豊川南部</t>
    <phoneticPr fontId="5"/>
  </si>
  <si>
    <t>PT</t>
    <phoneticPr fontId="5"/>
  </si>
  <si>
    <t>豊川一宮</t>
    <rPh sb="0" eb="2">
      <t>トヨカワ</t>
    </rPh>
    <rPh sb="2" eb="4">
      <t>イチミヤ</t>
    </rPh>
    <phoneticPr fontId="5"/>
  </si>
  <si>
    <t>（3部チームの飛び級チャレンジ）→　③④の負けチームは後期リーグの 2 部 勝ちチームは⑤⑥へ</t>
    <phoneticPr fontId="5"/>
  </si>
  <si>
    <t>⑥　No82 ・ 83 　 の試合は、リーグ戦の結果を適用する。</t>
    <phoneticPr fontId="5"/>
  </si>
  <si>
    <t>２5愛知県Ｕ１２バスケットボール前期リーグ三河地区　日程表</t>
    <rPh sb="16" eb="17">
      <t>マエ</t>
    </rPh>
    <phoneticPr fontId="5"/>
  </si>
  <si>
    <t>5月１8日（日）</t>
    <rPh sb="1" eb="2">
      <t>ガツ</t>
    </rPh>
    <rPh sb="4" eb="5">
      <t>ニチ</t>
    </rPh>
    <rPh sb="6" eb="7">
      <t>ヒ</t>
    </rPh>
    <phoneticPr fontId="5"/>
  </si>
  <si>
    <t>スギ薬局知立福祉アリーナ</t>
    <phoneticPr fontId="5"/>
  </si>
  <si>
    <t>開場時間　９：００～21：3０</t>
    <phoneticPr fontId="5"/>
  </si>
  <si>
    <t>アップ開始時間　準備出来次第可能</t>
    <rPh sb="8" eb="10">
      <t>ジュンビ</t>
    </rPh>
    <rPh sb="10" eb="14">
      <t>デキシダイ</t>
    </rPh>
    <rPh sb="14" eb="16">
      <t>カノウ</t>
    </rPh>
    <phoneticPr fontId="5"/>
  </si>
  <si>
    <t>片付けチーム　</t>
  </si>
  <si>
    <t>最終試合のチーム</t>
  </si>
  <si>
    <t>デジタイマー・オフィシャルセット　</t>
  </si>
  <si>
    <t>時　間</t>
  </si>
  <si>
    <t>Ａコート</t>
    <phoneticPr fontId="6"/>
  </si>
  <si>
    <t>Ａコート</t>
    <phoneticPr fontId="5"/>
  </si>
  <si>
    <t>Bコート</t>
  </si>
  <si>
    <t>対　戦</t>
  </si>
  <si>
    <t>知立</t>
    <rPh sb="0" eb="2">
      <t>チリュウ</t>
    </rPh>
    <phoneticPr fontId="5"/>
  </si>
  <si>
    <t>美川</t>
    <rPh sb="0" eb="2">
      <t>ミカワ</t>
    </rPh>
    <phoneticPr fontId="5"/>
  </si>
  <si>
    <t>西尾</t>
    <rPh sb="0" eb="2">
      <t>ニシオ</t>
    </rPh>
    <phoneticPr fontId="5"/>
  </si>
  <si>
    <t>ＴＯ ・ＭＣ</t>
  </si>
  <si>
    <t>大清水</t>
    <rPh sb="0" eb="3">
      <t>オオシミズ</t>
    </rPh>
    <phoneticPr fontId="5"/>
  </si>
  <si>
    <t>審　判</t>
  </si>
  <si>
    <t>・</t>
  </si>
  <si>
    <t>豊田</t>
    <rPh sb="0" eb="2">
      <t>トヨタ</t>
    </rPh>
    <phoneticPr fontId="5"/>
  </si>
  <si>
    <t>得　点</t>
  </si>
  <si>
    <t>－</t>
  </si>
  <si>
    <t>高嶺AN</t>
    <rPh sb="0" eb="2">
      <t>タカネ</t>
    </rPh>
    <phoneticPr fontId="5"/>
  </si>
  <si>
    <t>西三河支部DC
17:30～２０：３０</t>
    <rPh sb="0" eb="3">
      <t>ニシミカワ</t>
    </rPh>
    <rPh sb="3" eb="5">
      <t>シブ</t>
    </rPh>
    <phoneticPr fontId="5"/>
  </si>
  <si>
    <t>２５愛知県Ｕ１２バスケットボール前期リーグ三河地区　日程表</t>
    <rPh sb="16" eb="18">
      <t>ゼンキ</t>
    </rPh>
    <phoneticPr fontId="6"/>
  </si>
  <si>
    <t>5月25日（土）</t>
    <rPh sb="1" eb="2">
      <t>ガツ</t>
    </rPh>
    <rPh sb="4" eb="5">
      <t>ニチ</t>
    </rPh>
    <rPh sb="6" eb="7">
      <t>ツチ</t>
    </rPh>
    <phoneticPr fontId="6"/>
  </si>
  <si>
    <t>豊橋市大清水地区体育館</t>
    <rPh sb="0" eb="3">
      <t>トヨハシシ</t>
    </rPh>
    <rPh sb="3" eb="11">
      <t>オオシミズチクタイイクカン</t>
    </rPh>
    <phoneticPr fontId="5"/>
  </si>
  <si>
    <t>開場時間　８：００～２１：００</t>
    <rPh sb="0" eb="2">
      <t>カイジョウ</t>
    </rPh>
    <phoneticPr fontId="6"/>
  </si>
  <si>
    <t>アップ開始時間　準備出来次第　</t>
    <rPh sb="3" eb="5">
      <t>カイシ</t>
    </rPh>
    <rPh sb="5" eb="7">
      <t>ジカン</t>
    </rPh>
    <rPh sb="8" eb="10">
      <t>ジュンビ</t>
    </rPh>
    <rPh sb="10" eb="14">
      <t>デキシダイ</t>
    </rPh>
    <phoneticPr fontId="5"/>
  </si>
  <si>
    <t>Bコート</t>
    <phoneticPr fontId="6"/>
  </si>
  <si>
    <t>審判講習会　帯同審判向け</t>
    <rPh sb="0" eb="5">
      <t>シンパンコウシュウカイ</t>
    </rPh>
    <rPh sb="6" eb="10">
      <t>タイドウシンパン</t>
    </rPh>
    <rPh sb="10" eb="11">
      <t>ム</t>
    </rPh>
    <phoneticPr fontId="5"/>
  </si>
  <si>
    <t>二川</t>
    <rPh sb="0" eb="2">
      <t>フタガワ</t>
    </rPh>
    <phoneticPr fontId="5"/>
  </si>
  <si>
    <t>ＴＯ ・ＭＣ</t>
    <phoneticPr fontId="5"/>
  </si>
  <si>
    <t>蒲郡</t>
    <rPh sb="0" eb="2">
      <t>ガマゴオリ</t>
    </rPh>
    <phoneticPr fontId="5"/>
  </si>
  <si>
    <t>刈谷</t>
    <rPh sb="0" eb="2">
      <t>カリヤ</t>
    </rPh>
    <phoneticPr fontId="5"/>
  </si>
  <si>
    <t>碧南</t>
    <rPh sb="0" eb="2">
      <t>ヘキナン</t>
    </rPh>
    <phoneticPr fontId="5"/>
  </si>
  <si>
    <t>－</t>
    <phoneticPr fontId="6"/>
  </si>
  <si>
    <t>B-Nexus</t>
  </si>
  <si>
    <t>5月31日（土）</t>
    <rPh sb="1" eb="2">
      <t>ガツ</t>
    </rPh>
    <rPh sb="4" eb="5">
      <t>ニチ</t>
    </rPh>
    <rPh sb="6" eb="7">
      <t>ド</t>
    </rPh>
    <phoneticPr fontId="5"/>
  </si>
  <si>
    <t>豊川市御津体育館</t>
    <rPh sb="0" eb="3">
      <t>トヨカワシ</t>
    </rPh>
    <rPh sb="3" eb="5">
      <t>ミト</t>
    </rPh>
    <rPh sb="5" eb="8">
      <t>タイイクカン</t>
    </rPh>
    <phoneticPr fontId="5"/>
  </si>
  <si>
    <t>開場時間　９：００～２１：００</t>
    <phoneticPr fontId="5"/>
  </si>
  <si>
    <t>Ａコート</t>
  </si>
  <si>
    <t>豊橋北部</t>
    <rPh sb="0" eb="4">
      <t>トヨハシホクブ</t>
    </rPh>
    <phoneticPr fontId="5"/>
  </si>
  <si>
    <t>高嶺</t>
    <rPh sb="0" eb="2">
      <t>タカネ</t>
    </rPh>
    <phoneticPr fontId="5"/>
  </si>
  <si>
    <t>吉田方</t>
    <rPh sb="0" eb="3">
      <t>ヨシダガタ</t>
    </rPh>
    <phoneticPr fontId="5"/>
  </si>
  <si>
    <t>U12</t>
    <phoneticPr fontId="5"/>
  </si>
  <si>
    <t>駐車場台数制限＝各チーム7台まで　※スタッフも含みます。</t>
  </si>
  <si>
    <t>駐車場台数制限＝各チーム7台まで　※スタッフも含みます。</t>
    <phoneticPr fontId="6"/>
  </si>
  <si>
    <t>準備チーム（８：１５集合）　審判部</t>
    <rPh sb="10" eb="12">
      <t>シュウゴウ</t>
    </rPh>
    <rPh sb="14" eb="17">
      <t>シンパンブ</t>
    </rPh>
    <phoneticPr fontId="6"/>
  </si>
  <si>
    <r>
      <t>デジタイマー・オフィシャルセット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>　</t>
    </r>
    <r>
      <rPr>
        <u/>
        <sz val="11"/>
        <color rgb="FFFF0000"/>
        <rFont val="BIZ UDPゴシック"/>
        <family val="3"/>
        <charset val="128"/>
      </rPr>
      <t>豊橋北部</t>
    </r>
    <rPh sb="22" eb="24">
      <t>トヨハシ</t>
    </rPh>
    <rPh sb="24" eb="26">
      <t>ホクブ</t>
    </rPh>
    <phoneticPr fontId="5"/>
  </si>
  <si>
    <r>
      <t>準備チーム（８：３０集合）　</t>
    </r>
    <r>
      <rPr>
        <u/>
        <sz val="11"/>
        <color rgb="FFFF0000"/>
        <rFont val="BIZ UDPゴシック"/>
        <family val="3"/>
        <charset val="128"/>
      </rPr>
      <t>FINS</t>
    </r>
    <r>
      <rPr>
        <sz val="11"/>
        <rFont val="BIZ UDPゴシック"/>
        <family val="3"/>
        <charset val="128"/>
      </rPr>
      <t xml:space="preserve"> </t>
    </r>
    <r>
      <rPr>
        <u/>
        <sz val="11"/>
        <color rgb="FFFF0000"/>
        <rFont val="BIZ UDPゴシック"/>
        <family val="3"/>
        <charset val="128"/>
      </rPr>
      <t>豊橋北部</t>
    </r>
    <rPh sb="19" eb="23">
      <t>トヨハシホクブ</t>
    </rPh>
    <phoneticPr fontId="5"/>
  </si>
  <si>
    <r>
      <t>デジタイマー・オフィシャルセット　二川、</t>
    </r>
    <r>
      <rPr>
        <u/>
        <sz val="11"/>
        <color rgb="FFFF0000"/>
        <rFont val="BIZ UDPゴシック"/>
        <family val="3"/>
        <charset val="128"/>
      </rPr>
      <t>二川</t>
    </r>
    <rPh sb="17" eb="19">
      <t>フタガワ</t>
    </rPh>
    <rPh sb="20" eb="22">
      <t>フタガワ</t>
    </rPh>
    <phoneticPr fontId="5"/>
  </si>
  <si>
    <r>
      <t>準備チーム（8：30集合）　 知立　</t>
    </r>
    <r>
      <rPr>
        <u/>
        <sz val="11"/>
        <color rgb="FFFF0000"/>
        <rFont val="BIZ UDPゴシック"/>
        <family val="3"/>
        <charset val="128"/>
      </rPr>
      <t>知立</t>
    </r>
    <rPh sb="15" eb="17">
      <t>チリュウ</t>
    </rPh>
    <rPh sb="18" eb="20">
      <t>チリュウ</t>
    </rPh>
    <phoneticPr fontId="5"/>
  </si>
  <si>
    <t>片付けチーム　最終試合のチーム</t>
    <rPh sb="7" eb="9">
      <t>サイシュウ</t>
    </rPh>
    <rPh sb="9" eb="11">
      <t>シアイ</t>
    </rPh>
    <phoneticPr fontId="6"/>
  </si>
  <si>
    <t>駐車場台数制限＝各チーム10台まで　※スタッフも含みます。</t>
    <phoneticPr fontId="6"/>
  </si>
  <si>
    <t xml:space="preserve">U12 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</si>
</sst>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F800]dddd\,\ mmmm\ dd\,\ yyyy"/>
  </numFmts>
  <fonts count="34" x14ac:knownFonts="1">
    <font>
      <sz val="11"/>
      <color indexed="8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name val="BIZ UDPゴシック"/>
      <family val="3"/>
      <charset val="128"/>
    </font>
    <font>
      <u/>
      <sz val="11"/>
      <color rgb="FFFF0000"/>
      <name val="BIZ UDPゴシック"/>
      <family val="3"/>
      <charset val="128"/>
    </font>
    <font>
      <u/>
      <sz val="12"/>
      <color rgb="FFFF0000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name val="BIZ UDPゴシック"/>
      <family val="3"/>
      <charset val="128"/>
    </font>
    <font>
      <sz val="10"/>
      <color indexed="8"/>
      <name val="BIZ UDPゴシック"/>
      <family val="3"/>
      <charset val="128"/>
    </font>
    <font>
      <u/>
      <sz val="10"/>
      <color rgb="FFFF0000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1"/>
      <color rgb="FF00B0F0"/>
      <name val="BIZ UDP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 tint="4.9989318521683403E-2"/>
      <name val="BIZ UDPゴシック"/>
      <family val="3"/>
      <charset val="128"/>
    </font>
    <font>
      <u/>
      <sz val="1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>
      <left/>
      <right style="double">
        <color indexed="64"/>
      </right>
      <top/>
      <bottom style="thin">
        <color indexed="64"/>
      </bottom>
      <diagonal/>
    </border>
    <border diagonalDown="1">
      <left/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auto="1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Down="1">
      <left/>
      <right/>
      <top style="thin">
        <color indexed="64"/>
      </top>
      <bottom/>
      <diagonal style="thin">
        <color auto="1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auto="1"/>
      </diagonal>
    </border>
    <border diagonalDown="1">
      <left/>
      <right/>
      <top/>
      <bottom style="medium">
        <color indexed="64"/>
      </bottom>
      <diagonal style="thin">
        <color auto="1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auto="1"/>
      </diagonal>
    </border>
    <border diagonalDown="1">
      <left style="thin">
        <color indexed="64"/>
      </left>
      <right style="double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double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/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 style="medium">
        <color indexed="64"/>
      </top>
      <bottom/>
      <diagonal style="thin">
        <color auto="1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auto="1"/>
      </diagonal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98">
    <xf numFmtId="0" fontId="0" fillId="0" borderId="0" xfId="0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 shrinkToFit="1"/>
    </xf>
    <xf numFmtId="56" fontId="9" fillId="0" borderId="0" xfId="0" applyNumberFormat="1" applyFont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9" fillId="0" borderId="0" xfId="0" applyFont="1" applyAlignment="1">
      <alignment vertical="center" shrinkToFit="1"/>
    </xf>
    <xf numFmtId="56" fontId="9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 shrinkToFit="1"/>
    </xf>
    <xf numFmtId="0" fontId="14" fillId="0" borderId="16" xfId="0" applyFont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3" fillId="0" borderId="30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33" xfId="0" applyFont="1" applyBorder="1">
      <alignment vertical="center"/>
    </xf>
    <xf numFmtId="0" fontId="13" fillId="0" borderId="64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 shrinkToFit="1"/>
    </xf>
    <xf numFmtId="56" fontId="9" fillId="0" borderId="0" xfId="0" applyNumberFormat="1" applyFont="1" applyAlignment="1">
      <alignment horizontal="left" vertical="center" shrinkToFit="1"/>
    </xf>
    <xf numFmtId="56" fontId="11" fillId="0" borderId="0" xfId="0" applyNumberFormat="1" applyFont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56" fontId="11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56" fontId="11" fillId="0" borderId="21" xfId="0" applyNumberFormat="1" applyFont="1" applyBorder="1" applyAlignment="1">
      <alignment vertical="center" shrinkToFi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177" fontId="9" fillId="0" borderId="0" xfId="6" applyNumberFormat="1" applyFont="1">
      <alignment vertical="center"/>
    </xf>
    <xf numFmtId="0" fontId="9" fillId="0" borderId="0" xfId="6" applyFont="1" applyAlignment="1">
      <alignment horizontal="right" vertical="center"/>
    </xf>
    <xf numFmtId="0" fontId="9" fillId="0" borderId="0" xfId="6" applyFont="1" applyAlignment="1">
      <alignment horizontal="left" vertical="center"/>
    </xf>
    <xf numFmtId="0" fontId="9" fillId="0" borderId="79" xfId="6" applyFont="1" applyBorder="1" applyAlignment="1">
      <alignment horizontal="center" vertical="center"/>
    </xf>
    <xf numFmtId="0" fontId="9" fillId="0" borderId="80" xfId="6" applyFont="1" applyBorder="1">
      <alignment vertical="center"/>
    </xf>
    <xf numFmtId="0" fontId="9" fillId="0" borderId="82" xfId="6" applyFont="1" applyBorder="1" applyAlignment="1">
      <alignment horizontal="center" vertical="center"/>
    </xf>
    <xf numFmtId="0" fontId="9" fillId="0" borderId="87" xfId="6" applyFont="1" applyBorder="1" applyAlignment="1">
      <alignment horizontal="center" vertical="center"/>
    </xf>
    <xf numFmtId="0" fontId="9" fillId="0" borderId="0" xfId="3" applyFont="1" applyAlignment="1">
      <alignment horizontal="center" vertical="center"/>
    </xf>
    <xf numFmtId="0" fontId="9" fillId="0" borderId="88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0" fontId="21" fillId="0" borderId="0" xfId="3" applyFont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1" fillId="0" borderId="90" xfId="3" applyFont="1" applyBorder="1" applyAlignment="1">
      <alignment horizontal="center" vertical="center"/>
    </xf>
    <xf numFmtId="0" fontId="9" fillId="0" borderId="92" xfId="6" applyFont="1" applyBorder="1" applyAlignment="1">
      <alignment horizontal="center" vertical="center"/>
    </xf>
    <xf numFmtId="0" fontId="9" fillId="0" borderId="93" xfId="6" applyFont="1" applyBorder="1" applyAlignment="1">
      <alignment horizontal="center" vertical="center"/>
    </xf>
    <xf numFmtId="0" fontId="9" fillId="0" borderId="94" xfId="6" applyFont="1" applyBorder="1" applyAlignment="1">
      <alignment horizontal="center" vertical="center"/>
    </xf>
    <xf numFmtId="0" fontId="9" fillId="0" borderId="95" xfId="6" applyFont="1" applyBorder="1" applyAlignment="1">
      <alignment horizontal="center" vertical="center"/>
    </xf>
    <xf numFmtId="0" fontId="9" fillId="0" borderId="96" xfId="6" applyFont="1" applyBorder="1" applyAlignment="1">
      <alignment horizontal="center" vertical="center"/>
    </xf>
    <xf numFmtId="0" fontId="10" fillId="0" borderId="0" xfId="3" applyFont="1" applyAlignment="1"/>
    <xf numFmtId="0" fontId="9" fillId="0" borderId="90" xfId="3" applyFont="1" applyBorder="1" applyAlignment="1">
      <alignment horizontal="center" vertical="center"/>
    </xf>
    <xf numFmtId="0" fontId="28" fillId="0" borderId="0" xfId="6" applyFont="1">
      <alignment vertical="center"/>
    </xf>
    <xf numFmtId="0" fontId="29" fillId="0" borderId="0" xfId="6" applyFont="1" applyAlignment="1">
      <alignment horizontal="center" vertical="center"/>
    </xf>
    <xf numFmtId="0" fontId="30" fillId="0" borderId="0" xfId="6" applyFont="1">
      <alignment vertical="center"/>
    </xf>
    <xf numFmtId="0" fontId="31" fillId="0" borderId="0" xfId="6" applyFont="1">
      <alignment vertical="center"/>
    </xf>
    <xf numFmtId="0" fontId="28" fillId="0" borderId="0" xfId="6" applyFont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9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3" fillId="0" borderId="90" xfId="3" applyFont="1" applyBorder="1" applyAlignment="1">
      <alignment horizontal="center" vertical="center"/>
    </xf>
    <xf numFmtId="0" fontId="28" fillId="0" borderId="0" xfId="3" applyFont="1">
      <alignment vertical="center"/>
    </xf>
    <xf numFmtId="0" fontId="31" fillId="0" borderId="0" xfId="3" applyFont="1">
      <alignment vertical="center"/>
    </xf>
    <xf numFmtId="0" fontId="8" fillId="0" borderId="0" xfId="3" applyFont="1">
      <alignment vertical="center"/>
    </xf>
    <xf numFmtId="0" fontId="28" fillId="0" borderId="7" xfId="6" applyFont="1" applyBorder="1">
      <alignment vertical="center"/>
    </xf>
    <xf numFmtId="0" fontId="28" fillId="0" borderId="0" xfId="3" applyFont="1" applyAlignment="1">
      <alignment horizontal="center" vertical="center"/>
    </xf>
    <xf numFmtId="0" fontId="30" fillId="0" borderId="0" xfId="7" applyFont="1">
      <alignment vertical="center"/>
    </xf>
    <xf numFmtId="0" fontId="28" fillId="0" borderId="0" xfId="7" applyFont="1">
      <alignment vertical="center"/>
    </xf>
    <xf numFmtId="0" fontId="15" fillId="0" borderId="0" xfId="3" applyFont="1" applyAlignment="1">
      <alignment horizontal="center" vertical="center"/>
    </xf>
    <xf numFmtId="0" fontId="15" fillId="0" borderId="90" xfId="3" applyFont="1" applyBorder="1" applyAlignment="1">
      <alignment horizontal="center" vertical="center"/>
    </xf>
    <xf numFmtId="0" fontId="9" fillId="0" borderId="0" xfId="7" applyFont="1">
      <alignment vertical="center"/>
    </xf>
    <xf numFmtId="0" fontId="10" fillId="0" borderId="0" xfId="7" applyFont="1" applyAlignment="1">
      <alignment horizontal="center" vertical="center"/>
    </xf>
    <xf numFmtId="177" fontId="9" fillId="0" borderId="0" xfId="7" applyNumberFormat="1" applyFont="1">
      <alignment vertical="center"/>
    </xf>
    <xf numFmtId="0" fontId="9" fillId="0" borderId="0" xfId="7" applyFont="1" applyAlignment="1">
      <alignment horizontal="right" vertical="center"/>
    </xf>
    <xf numFmtId="0" fontId="9" fillId="0" borderId="79" xfId="7" applyFont="1" applyBorder="1" applyAlignment="1">
      <alignment horizontal="center" vertical="center"/>
    </xf>
    <xf numFmtId="0" fontId="9" fillId="0" borderId="80" xfId="7" applyFont="1" applyBorder="1">
      <alignment vertical="center"/>
    </xf>
    <xf numFmtId="0" fontId="9" fillId="0" borderId="82" xfId="7" applyFont="1" applyBorder="1" applyAlignment="1">
      <alignment horizontal="center" vertical="center"/>
    </xf>
    <xf numFmtId="0" fontId="9" fillId="0" borderId="87" xfId="7" applyFont="1" applyBorder="1" applyAlignment="1">
      <alignment horizontal="center" vertical="center"/>
    </xf>
    <xf numFmtId="0" fontId="9" fillId="0" borderId="92" xfId="7" applyFont="1" applyBorder="1" applyAlignment="1">
      <alignment horizontal="center" vertical="center"/>
    </xf>
    <xf numFmtId="0" fontId="9" fillId="0" borderId="93" xfId="7" applyFont="1" applyBorder="1" applyAlignment="1">
      <alignment horizontal="center" vertical="center"/>
    </xf>
    <xf numFmtId="0" fontId="9" fillId="0" borderId="94" xfId="7" applyFont="1" applyBorder="1" applyAlignment="1">
      <alignment horizontal="center" vertical="center"/>
    </xf>
    <xf numFmtId="0" fontId="9" fillId="0" borderId="95" xfId="7" applyFont="1" applyBorder="1" applyAlignment="1">
      <alignment horizontal="center" vertical="center"/>
    </xf>
    <xf numFmtId="0" fontId="9" fillId="0" borderId="96" xfId="7" applyFont="1" applyBorder="1" applyAlignment="1">
      <alignment horizontal="center" vertical="center"/>
    </xf>
    <xf numFmtId="0" fontId="13" fillId="0" borderId="88" xfId="3" applyFont="1" applyBorder="1" applyAlignment="1">
      <alignment horizontal="center" vertical="center"/>
    </xf>
    <xf numFmtId="0" fontId="13" fillId="0" borderId="8" xfId="3" applyFont="1" applyBorder="1" applyAlignment="1">
      <alignment horizontal="center" vertical="center"/>
    </xf>
    <xf numFmtId="0" fontId="26" fillId="0" borderId="90" xfId="3" applyFont="1" applyBorder="1" applyAlignment="1">
      <alignment horizontal="center" vertical="center"/>
    </xf>
    <xf numFmtId="0" fontId="15" fillId="0" borderId="8" xfId="3" applyFont="1" applyBorder="1" applyAlignment="1">
      <alignment horizontal="center" vertical="center"/>
    </xf>
    <xf numFmtId="0" fontId="13" fillId="0" borderId="79" xfId="6" applyFont="1" applyBorder="1" applyAlignment="1">
      <alignment horizontal="center" vertical="center"/>
    </xf>
    <xf numFmtId="0" fontId="13" fillId="0" borderId="80" xfId="6" applyFont="1" applyBorder="1">
      <alignment vertical="center"/>
    </xf>
    <xf numFmtId="20" fontId="13" fillId="0" borderId="81" xfId="6" applyNumberFormat="1" applyFont="1" applyBorder="1" applyAlignment="1">
      <alignment horizontal="center" vertical="center"/>
    </xf>
    <xf numFmtId="0" fontId="13" fillId="0" borderId="82" xfId="6" applyFont="1" applyBorder="1" applyAlignment="1">
      <alignment horizontal="center" vertical="center"/>
    </xf>
    <xf numFmtId="0" fontId="13" fillId="0" borderId="87" xfId="6" applyFont="1" applyBorder="1" applyAlignment="1">
      <alignment horizontal="center" vertical="center"/>
    </xf>
    <xf numFmtId="0" fontId="13" fillId="0" borderId="92" xfId="6" applyFont="1" applyBorder="1" applyAlignment="1">
      <alignment horizontal="center" vertical="center"/>
    </xf>
    <xf numFmtId="0" fontId="13" fillId="0" borderId="0" xfId="6" applyFont="1">
      <alignment vertical="center"/>
    </xf>
    <xf numFmtId="0" fontId="13" fillId="0" borderId="0" xfId="6" applyFont="1" applyAlignment="1">
      <alignment horizontal="left" vertical="center"/>
    </xf>
    <xf numFmtId="0" fontId="9" fillId="0" borderId="0" xfId="7" applyFont="1" applyAlignment="1">
      <alignment horizontal="left" vertical="center"/>
    </xf>
    <xf numFmtId="0" fontId="18" fillId="0" borderId="74" xfId="0" applyFont="1" applyBorder="1" applyAlignment="1">
      <alignment horizontal="center" vertical="center"/>
    </xf>
    <xf numFmtId="0" fontId="18" fillId="0" borderId="6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 shrinkToFit="1"/>
    </xf>
    <xf numFmtId="0" fontId="9" fillId="0" borderId="59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39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17" xfId="0" applyFont="1" applyBorder="1" applyAlignment="1">
      <alignment horizontal="center" vertical="center" shrinkToFit="1"/>
    </xf>
    <xf numFmtId="0" fontId="22" fillId="0" borderId="33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6" fontId="22" fillId="0" borderId="0" xfId="0" applyNumberFormat="1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22" fillId="0" borderId="51" xfId="0" applyFont="1" applyBorder="1" applyAlignment="1">
      <alignment horizontal="center" vertical="center" shrinkToFit="1"/>
    </xf>
    <xf numFmtId="0" fontId="22" fillId="0" borderId="53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/>
    </xf>
    <xf numFmtId="56" fontId="22" fillId="0" borderId="28" xfId="0" applyNumberFormat="1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56" fontId="22" fillId="0" borderId="28" xfId="0" applyNumberFormat="1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 shrinkToFit="1"/>
    </xf>
    <xf numFmtId="0" fontId="22" fillId="0" borderId="51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56" fontId="22" fillId="0" borderId="46" xfId="0" applyNumberFormat="1" applyFont="1" applyBorder="1" applyAlignment="1">
      <alignment horizontal="center" vertical="center" shrinkToFit="1"/>
    </xf>
    <xf numFmtId="0" fontId="22" fillId="0" borderId="46" xfId="0" applyFont="1" applyBorder="1" applyAlignment="1">
      <alignment horizontal="center" vertical="center" shrinkToFit="1"/>
    </xf>
    <xf numFmtId="56" fontId="22" fillId="0" borderId="46" xfId="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56" fontId="22" fillId="0" borderId="64" xfId="0" applyNumberFormat="1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56" fontId="22" fillId="0" borderId="18" xfId="0" applyNumberFormat="1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56" fontId="22" fillId="0" borderId="19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shrinkToFit="1"/>
    </xf>
    <xf numFmtId="0" fontId="22" fillId="0" borderId="40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56" fontId="22" fillId="0" borderId="3" xfId="0" applyNumberFormat="1" applyFont="1" applyBorder="1" applyAlignment="1">
      <alignment horizontal="center" vertical="center" shrinkToFit="1"/>
    </xf>
    <xf numFmtId="56" fontId="22" fillId="0" borderId="4" xfId="0" applyNumberFormat="1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56" fontId="22" fillId="0" borderId="19" xfId="0" applyNumberFormat="1" applyFont="1" applyBorder="1" applyAlignment="1">
      <alignment horizontal="center" vertical="center" shrinkToFit="1"/>
    </xf>
    <xf numFmtId="56" fontId="22" fillId="0" borderId="17" xfId="0" applyNumberFormat="1" applyFont="1" applyBorder="1" applyAlignment="1">
      <alignment horizontal="center" vertical="center" shrinkToFit="1"/>
    </xf>
    <xf numFmtId="56" fontId="22" fillId="0" borderId="17" xfId="0" applyNumberFormat="1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56" fontId="22" fillId="0" borderId="42" xfId="0" applyNumberFormat="1" applyFont="1" applyBorder="1" applyAlignment="1">
      <alignment horizontal="center" vertical="center"/>
    </xf>
    <xf numFmtId="56" fontId="22" fillId="0" borderId="43" xfId="0" applyNumberFormat="1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56" fontId="22" fillId="2" borderId="18" xfId="0" applyNumberFormat="1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2" fillId="0" borderId="34" xfId="0" applyFont="1" applyBorder="1" applyAlignment="1">
      <alignment horizontal="center" vertical="center" shrinkToFit="1"/>
    </xf>
    <xf numFmtId="0" fontId="22" fillId="0" borderId="35" xfId="0" applyFont="1" applyBorder="1" applyAlignment="1">
      <alignment horizontal="center" vertical="center" shrinkToFit="1"/>
    </xf>
    <xf numFmtId="0" fontId="22" fillId="0" borderId="38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2" fillId="0" borderId="50" xfId="0" applyFont="1" applyBorder="1" applyAlignment="1">
      <alignment horizontal="center" vertical="center" shrinkToFit="1"/>
    </xf>
    <xf numFmtId="0" fontId="22" fillId="0" borderId="68" xfId="0" applyFont="1" applyBorder="1" applyAlignment="1">
      <alignment horizontal="center" vertical="center" shrinkToFit="1"/>
    </xf>
    <xf numFmtId="0" fontId="22" fillId="0" borderId="69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56" fontId="22" fillId="2" borderId="28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 shrinkToFit="1"/>
    </xf>
    <xf numFmtId="49" fontId="22" fillId="0" borderId="4" xfId="0" applyNumberFormat="1" applyFont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2" fillId="0" borderId="42" xfId="0" applyFont="1" applyBorder="1" applyAlignment="1">
      <alignment horizontal="center" vertical="center" shrinkToFit="1"/>
    </xf>
    <xf numFmtId="0" fontId="22" fillId="0" borderId="43" xfId="0" applyFont="1" applyBorder="1" applyAlignment="1">
      <alignment horizontal="center" vertical="center" shrinkToFit="1"/>
    </xf>
    <xf numFmtId="56" fontId="22" fillId="2" borderId="46" xfId="0" applyNumberFormat="1" applyFont="1" applyFill="1" applyBorder="1" applyAlignment="1">
      <alignment horizontal="center" vertical="center" shrinkToFit="1"/>
    </xf>
    <xf numFmtId="0" fontId="22" fillId="2" borderId="46" xfId="0" applyFont="1" applyFill="1" applyBorder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4" xfId="0" applyNumberFormat="1" applyFont="1" applyBorder="1" applyAlignment="1">
      <alignment horizontal="center" vertical="center" shrinkToFit="1"/>
    </xf>
    <xf numFmtId="0" fontId="22" fillId="0" borderId="63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60" xfId="0" applyFont="1" applyBorder="1">
      <alignment vertical="center"/>
    </xf>
    <xf numFmtId="0" fontId="9" fillId="0" borderId="60" xfId="0" applyFont="1" applyBorder="1">
      <alignment vertical="center"/>
    </xf>
    <xf numFmtId="0" fontId="18" fillId="0" borderId="61" xfId="0" applyFont="1" applyBorder="1" applyAlignment="1">
      <alignment horizontal="left" vertical="center"/>
    </xf>
    <xf numFmtId="0" fontId="14" fillId="0" borderId="15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8" fillId="0" borderId="61" xfId="0" applyFont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9" fillId="0" borderId="33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64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center" textRotation="255"/>
    </xf>
    <xf numFmtId="0" fontId="11" fillId="0" borderId="3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  <xf numFmtId="0" fontId="15" fillId="0" borderId="17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4" fillId="2" borderId="3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66" xfId="0" applyFont="1" applyBorder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23" fillId="0" borderId="46" xfId="0" applyFont="1" applyBorder="1" applyAlignment="1">
      <alignment horizontal="center" vertical="center" shrinkToFit="1"/>
    </xf>
    <xf numFmtId="0" fontId="24" fillId="2" borderId="33" xfId="0" applyFont="1" applyFill="1" applyBorder="1" applyAlignment="1">
      <alignment horizontal="center" vertical="center"/>
    </xf>
    <xf numFmtId="0" fontId="23" fillId="2" borderId="21" xfId="0" applyFont="1" applyFill="1" applyBorder="1" applyAlignment="1">
      <alignment horizontal="center" vertical="center"/>
    </xf>
    <xf numFmtId="0" fontId="23" fillId="2" borderId="43" xfId="0" applyFont="1" applyFill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2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shrinkToFit="1"/>
    </xf>
    <xf numFmtId="56" fontId="23" fillId="0" borderId="19" xfId="0" applyNumberFormat="1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3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56" fontId="23" fillId="0" borderId="28" xfId="0" applyNumberFormat="1" applyFont="1" applyBorder="1" applyAlignment="1">
      <alignment horizontal="center" vertical="center" shrinkToFit="1"/>
    </xf>
    <xf numFmtId="0" fontId="23" fillId="0" borderId="51" xfId="0" applyFont="1" applyBorder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50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shrinkToFit="1"/>
    </xf>
    <xf numFmtId="0" fontId="23" fillId="2" borderId="28" xfId="0" applyFont="1" applyFill="1" applyBorder="1" applyAlignment="1">
      <alignment horizontal="center" vertical="center" shrinkToFit="1"/>
    </xf>
    <xf numFmtId="0" fontId="24" fillId="2" borderId="2" xfId="0" applyFont="1" applyFill="1" applyBorder="1" applyAlignment="1">
      <alignment horizontal="center" vertical="center" shrinkToFit="1"/>
    </xf>
    <xf numFmtId="0" fontId="23" fillId="0" borderId="78" xfId="0" applyFont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5" fillId="0" borderId="61" xfId="0" applyFont="1" applyBorder="1" applyAlignment="1">
      <alignment horizontal="center" vertical="center"/>
    </xf>
    <xf numFmtId="0" fontId="16" fillId="0" borderId="60" xfId="0" applyFont="1" applyBorder="1">
      <alignment vertical="center"/>
    </xf>
    <xf numFmtId="0" fontId="16" fillId="0" borderId="15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3" fillId="0" borderId="61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56" fontId="23" fillId="0" borderId="28" xfId="0" applyNumberFormat="1" applyFont="1" applyBorder="1" applyAlignment="1">
      <alignment horizontal="center" vertical="center"/>
    </xf>
    <xf numFmtId="56" fontId="23" fillId="0" borderId="64" xfId="0" applyNumberFormat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 shrinkToFit="1"/>
    </xf>
    <xf numFmtId="0" fontId="15" fillId="3" borderId="33" xfId="0" applyFont="1" applyFill="1" applyBorder="1" applyAlignment="1">
      <alignment horizontal="center" vertical="center" shrinkToFit="1"/>
    </xf>
    <xf numFmtId="0" fontId="15" fillId="3" borderId="7" xfId="0" applyFont="1" applyFill="1" applyBorder="1" applyAlignment="1">
      <alignment horizontal="center" vertical="center" shrinkToFit="1"/>
    </xf>
    <xf numFmtId="0" fontId="15" fillId="3" borderId="0" xfId="0" applyFont="1" applyFill="1" applyAlignment="1">
      <alignment horizontal="center" vertical="center" shrinkToFit="1"/>
    </xf>
    <xf numFmtId="0" fontId="23" fillId="0" borderId="3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11" fillId="0" borderId="70" xfId="0" applyFont="1" applyBorder="1" applyAlignment="1">
      <alignment horizontal="center" vertical="center" shrinkToFit="1"/>
    </xf>
    <xf numFmtId="0" fontId="11" fillId="0" borderId="71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23" fillId="0" borderId="34" xfId="0" applyFont="1" applyBorder="1" applyAlignment="1">
      <alignment horizontal="center" vertical="center" shrinkToFit="1"/>
    </xf>
    <xf numFmtId="0" fontId="23" fillId="0" borderId="35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 shrinkToFit="1"/>
    </xf>
    <xf numFmtId="56" fontId="23" fillId="0" borderId="19" xfId="0" applyNumberFormat="1" applyFont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56" fontId="23" fillId="0" borderId="3" xfId="0" applyNumberFormat="1" applyFont="1" applyBorder="1" applyAlignment="1">
      <alignment horizontal="center" vertical="center" shrinkToFit="1"/>
    </xf>
    <xf numFmtId="0" fontId="23" fillId="0" borderId="40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56" fontId="23" fillId="0" borderId="42" xfId="0" applyNumberFormat="1" applyFont="1" applyBorder="1" applyAlignment="1">
      <alignment horizontal="center" vertical="center" shrinkToFit="1"/>
    </xf>
    <xf numFmtId="0" fontId="23" fillId="0" borderId="43" xfId="0" applyFont="1" applyBorder="1" applyAlignment="1">
      <alignment horizontal="center" vertical="center" shrinkToFit="1"/>
    </xf>
    <xf numFmtId="56" fontId="23" fillId="0" borderId="42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1" fillId="0" borderId="0" xfId="0" applyFont="1" applyAlignment="1">
      <alignment horizontal="left" vertical="center"/>
    </xf>
    <xf numFmtId="0" fontId="15" fillId="0" borderId="3" xfId="0" applyFont="1" applyBorder="1" applyAlignment="1">
      <alignment horizontal="center" vertical="center" textRotation="255"/>
    </xf>
    <xf numFmtId="0" fontId="15" fillId="0" borderId="4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30" xfId="0" applyFont="1" applyBorder="1" applyAlignment="1">
      <alignment horizontal="center" vertical="center" textRotation="255"/>
    </xf>
    <xf numFmtId="0" fontId="15" fillId="0" borderId="19" xfId="0" applyFont="1" applyBorder="1" applyAlignment="1">
      <alignment horizontal="center" vertical="center" textRotation="255"/>
    </xf>
    <xf numFmtId="0" fontId="15" fillId="0" borderId="17" xfId="0" applyFont="1" applyBorder="1" applyAlignment="1">
      <alignment horizontal="center" vertical="center" textRotation="255"/>
    </xf>
    <xf numFmtId="20" fontId="9" fillId="0" borderId="81" xfId="2" applyNumberFormat="1" applyFont="1" applyBorder="1" applyAlignment="1">
      <alignment horizontal="center" vertical="center"/>
    </xf>
    <xf numFmtId="20" fontId="9" fillId="0" borderId="7" xfId="2" applyNumberFormat="1" applyFont="1" applyBorder="1" applyAlignment="1">
      <alignment horizontal="center" vertical="center"/>
    </xf>
    <xf numFmtId="20" fontId="9" fillId="0" borderId="41" xfId="2" applyNumberFormat="1" applyFont="1" applyBorder="1" applyAlignment="1">
      <alignment horizontal="center" vertical="center"/>
    </xf>
    <xf numFmtId="0" fontId="9" fillId="0" borderId="81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7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11" fillId="0" borderId="77" xfId="3" applyFont="1" applyBorder="1" applyAlignment="1">
      <alignment horizontal="center" vertical="center"/>
    </xf>
    <xf numFmtId="0" fontId="15" fillId="0" borderId="86" xfId="6" applyFont="1" applyBorder="1" applyAlignment="1">
      <alignment horizontal="center" vertical="center"/>
    </xf>
    <xf numFmtId="0" fontId="15" fillId="0" borderId="84" xfId="6" applyFont="1" applyBorder="1" applyAlignment="1">
      <alignment horizontal="center" vertical="center"/>
    </xf>
    <xf numFmtId="0" fontId="15" fillId="0" borderId="85" xfId="6" applyFont="1" applyBorder="1" applyAlignment="1">
      <alignment horizontal="center" vertical="center"/>
    </xf>
    <xf numFmtId="0" fontId="9" fillId="0" borderId="89" xfId="2" applyFont="1" applyBorder="1" applyAlignment="1">
      <alignment horizontal="center" vertical="center"/>
    </xf>
    <xf numFmtId="0" fontId="9" fillId="0" borderId="88" xfId="2" applyFont="1" applyBorder="1" applyAlignment="1">
      <alignment horizontal="center" vertical="center"/>
    </xf>
    <xf numFmtId="0" fontId="9" fillId="0" borderId="90" xfId="2" applyFont="1" applyBorder="1" applyAlignment="1">
      <alignment horizontal="center" vertical="center"/>
    </xf>
    <xf numFmtId="0" fontId="15" fillId="0" borderId="91" xfId="2" applyFont="1" applyBorder="1" applyAlignment="1">
      <alignment horizontal="center" vertical="center"/>
    </xf>
    <xf numFmtId="0" fontId="33" fillId="0" borderId="88" xfId="2" applyFont="1" applyBorder="1" applyAlignment="1">
      <alignment horizontal="center" vertical="center"/>
    </xf>
    <xf numFmtId="0" fontId="33" fillId="0" borderId="90" xfId="2" applyFont="1" applyBorder="1" applyAlignment="1">
      <alignment horizontal="center" vertical="center"/>
    </xf>
    <xf numFmtId="0" fontId="9" fillId="0" borderId="83" xfId="6" applyFont="1" applyBorder="1" applyAlignment="1">
      <alignment horizontal="center" vertical="center"/>
    </xf>
    <xf numFmtId="0" fontId="9" fillId="0" borderId="84" xfId="6" applyFont="1" applyBorder="1" applyAlignment="1">
      <alignment horizontal="center" vertical="center"/>
    </xf>
    <xf numFmtId="0" fontId="9" fillId="0" borderId="85" xfId="6" applyFont="1" applyBorder="1" applyAlignment="1">
      <alignment horizontal="center" vertical="center"/>
    </xf>
    <xf numFmtId="0" fontId="15" fillId="0" borderId="89" xfId="2" applyFont="1" applyBorder="1" applyAlignment="1">
      <alignment horizontal="center" vertical="center"/>
    </xf>
    <xf numFmtId="0" fontId="25" fillId="0" borderId="0" xfId="6" applyFont="1" applyAlignment="1">
      <alignment horizontal="center"/>
    </xf>
    <xf numFmtId="0" fontId="9" fillId="0" borderId="81" xfId="6" applyFont="1" applyBorder="1" applyAlignment="1">
      <alignment horizontal="center" vertical="center"/>
    </xf>
    <xf numFmtId="0" fontId="9" fillId="0" borderId="6" xfId="6" applyFont="1" applyBorder="1" applyAlignment="1">
      <alignment horizontal="center" vertical="center"/>
    </xf>
    <xf numFmtId="0" fontId="15" fillId="0" borderId="88" xfId="2" applyFont="1" applyBorder="1" applyAlignment="1">
      <alignment horizontal="center" vertical="center"/>
    </xf>
    <xf numFmtId="0" fontId="15" fillId="0" borderId="90" xfId="2" applyFont="1" applyBorder="1" applyAlignment="1">
      <alignment horizontal="center" vertical="center"/>
    </xf>
    <xf numFmtId="0" fontId="9" fillId="0" borderId="91" xfId="2" applyFont="1" applyBorder="1" applyAlignment="1">
      <alignment horizontal="center" vertical="center"/>
    </xf>
    <xf numFmtId="0" fontId="9" fillId="0" borderId="86" xfId="6" applyFont="1" applyBorder="1" applyAlignment="1">
      <alignment horizontal="center" vertical="center"/>
    </xf>
    <xf numFmtId="0" fontId="15" fillId="0" borderId="83" xfId="6" applyFont="1" applyBorder="1" applyAlignment="1">
      <alignment horizontal="center" vertical="center"/>
    </xf>
    <xf numFmtId="0" fontId="15" fillId="0" borderId="97" xfId="2" applyFont="1" applyBorder="1" applyAlignment="1">
      <alignment horizontal="center" vertical="center"/>
    </xf>
    <xf numFmtId="0" fontId="33" fillId="0" borderId="97" xfId="2" applyFont="1" applyBorder="1" applyAlignment="1">
      <alignment horizontal="center" vertical="center"/>
    </xf>
    <xf numFmtId="0" fontId="33" fillId="0" borderId="98" xfId="2" applyFont="1" applyBorder="1" applyAlignment="1">
      <alignment horizontal="center" vertical="center"/>
    </xf>
    <xf numFmtId="0" fontId="32" fillId="0" borderId="89" xfId="2" applyFont="1" applyBorder="1" applyAlignment="1">
      <alignment horizontal="center" vertical="center"/>
    </xf>
    <xf numFmtId="0" fontId="21" fillId="0" borderId="88" xfId="2" applyFont="1" applyBorder="1" applyAlignment="1">
      <alignment horizontal="center" vertical="center"/>
    </xf>
    <xf numFmtId="0" fontId="21" fillId="0" borderId="90" xfId="2" applyFont="1" applyBorder="1" applyAlignment="1">
      <alignment horizontal="center" vertical="center"/>
    </xf>
    <xf numFmtId="0" fontId="13" fillId="0" borderId="89" xfId="2" applyFont="1" applyBorder="1" applyAlignment="1">
      <alignment horizontal="center" vertical="center"/>
    </xf>
    <xf numFmtId="0" fontId="13" fillId="0" borderId="88" xfId="2" applyFont="1" applyBorder="1" applyAlignment="1">
      <alignment horizontal="center" vertical="center"/>
    </xf>
    <xf numFmtId="0" fontId="13" fillId="0" borderId="90" xfId="2" applyFont="1" applyBorder="1" applyAlignment="1">
      <alignment horizontal="center" vertical="center"/>
    </xf>
    <xf numFmtId="0" fontId="27" fillId="0" borderId="0" xfId="6" applyFont="1" applyAlignment="1">
      <alignment horizontal="center"/>
    </xf>
    <xf numFmtId="0" fontId="9" fillId="4" borderId="99" xfId="6" applyFont="1" applyFill="1" applyBorder="1" applyAlignment="1">
      <alignment horizontal="center" vertical="center"/>
    </xf>
    <xf numFmtId="0" fontId="9" fillId="4" borderId="100" xfId="6" applyFont="1" applyFill="1" applyBorder="1" applyAlignment="1">
      <alignment horizontal="center" vertical="center"/>
    </xf>
    <xf numFmtId="0" fontId="9" fillId="4" borderId="101" xfId="6" applyFont="1" applyFill="1" applyBorder="1" applyAlignment="1">
      <alignment horizontal="center" vertical="center"/>
    </xf>
    <xf numFmtId="0" fontId="9" fillId="0" borderId="83" xfId="7" applyFont="1" applyBorder="1" applyAlignment="1">
      <alignment horizontal="center" vertical="center"/>
    </xf>
    <xf numFmtId="0" fontId="9" fillId="0" borderId="84" xfId="7" applyFont="1" applyBorder="1" applyAlignment="1">
      <alignment horizontal="center" vertical="center"/>
    </xf>
    <xf numFmtId="0" fontId="9" fillId="0" borderId="85" xfId="7" applyFont="1" applyBorder="1" applyAlignment="1">
      <alignment horizontal="center" vertical="center"/>
    </xf>
    <xf numFmtId="0" fontId="15" fillId="0" borderId="86" xfId="7" applyFont="1" applyBorder="1" applyAlignment="1">
      <alignment horizontal="center" vertical="center"/>
    </xf>
    <xf numFmtId="0" fontId="15" fillId="0" borderId="84" xfId="7" applyFont="1" applyBorder="1" applyAlignment="1">
      <alignment horizontal="center" vertical="center"/>
    </xf>
    <xf numFmtId="0" fontId="15" fillId="0" borderId="85" xfId="7" applyFont="1" applyBorder="1" applyAlignment="1">
      <alignment horizontal="center" vertical="center"/>
    </xf>
    <xf numFmtId="0" fontId="9" fillId="0" borderId="86" xfId="7" applyFont="1" applyBorder="1" applyAlignment="1">
      <alignment horizontal="center" vertical="center"/>
    </xf>
    <xf numFmtId="0" fontId="15" fillId="0" borderId="83" xfId="7" applyFont="1" applyBorder="1" applyAlignment="1">
      <alignment horizontal="center" vertical="center"/>
    </xf>
    <xf numFmtId="0" fontId="13" fillId="0" borderId="86" xfId="7" applyFont="1" applyBorder="1" applyAlignment="1">
      <alignment horizontal="center" vertical="center"/>
    </xf>
    <xf numFmtId="0" fontId="13" fillId="0" borderId="84" xfId="7" applyFont="1" applyBorder="1" applyAlignment="1">
      <alignment horizontal="center" vertical="center"/>
    </xf>
    <xf numFmtId="0" fontId="13" fillId="0" borderId="85" xfId="7" applyFont="1" applyBorder="1" applyAlignment="1">
      <alignment horizontal="center" vertical="center"/>
    </xf>
    <xf numFmtId="0" fontId="13" fillId="0" borderId="83" xfId="7" applyFont="1" applyBorder="1" applyAlignment="1">
      <alignment horizontal="center" vertical="center"/>
    </xf>
    <xf numFmtId="0" fontId="15" fillId="0" borderId="98" xfId="2" applyFont="1" applyBorder="1" applyAlignment="1">
      <alignment horizontal="center" vertical="center"/>
    </xf>
    <xf numFmtId="0" fontId="25" fillId="0" borderId="0" xfId="7" applyFont="1" applyAlignment="1">
      <alignment horizontal="center"/>
    </xf>
    <xf numFmtId="0" fontId="9" fillId="0" borderId="81" xfId="7" applyFont="1" applyBorder="1" applyAlignment="1">
      <alignment horizontal="center" vertical="center"/>
    </xf>
    <xf numFmtId="0" fontId="9" fillId="0" borderId="5" xfId="7" applyFont="1" applyBorder="1" applyAlignment="1">
      <alignment horizontal="center" vertical="center"/>
    </xf>
    <xf numFmtId="0" fontId="9" fillId="0" borderId="6" xfId="7" applyFont="1" applyBorder="1" applyAlignment="1">
      <alignment horizontal="center" vertical="center"/>
    </xf>
  </cellXfs>
  <cellStyles count="8">
    <cellStyle name="標準" xfId="0" builtinId="0"/>
    <cellStyle name="標準 2" xfId="1" xr:uid="{00000000-0005-0000-0000-000001000000}"/>
    <cellStyle name="標準 2 2" xfId="2" xr:uid="{00000000-0005-0000-0000-000002000000}"/>
    <cellStyle name="標準 2 3" xfId="4" xr:uid="{00000000-0005-0000-0000-000003000000}"/>
    <cellStyle name="標準 2 3 2" xfId="5" xr:uid="{00000000-0005-0000-0000-000004000000}"/>
    <cellStyle name="標準 2 3 3" xfId="7" xr:uid="{38B1DFC9-C41B-4E40-81A4-8E1B9B9CE6BD}"/>
    <cellStyle name="標準 2 4" xfId="6" xr:uid="{66ED6DEA-3ED3-4045-A2C5-C44D2FDD3FC3}"/>
    <cellStyle name="標準 4" xfId="3" xr:uid="{00000000-0005-0000-0000-000005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104774</xdr:colOff>
      <xdr:row>98</xdr:row>
      <xdr:rowOff>152399</xdr:rowOff>
    </xdr:from>
    <xdr:to>
      <xdr:col>6</xdr:col>
      <xdr:colOff>238125</xdr:colOff>
      <xdr:row>99</xdr:row>
      <xdr:rowOff>152399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53808DA7-0819-D1A9-19E8-FA79BB128D29}"/>
            </a:ext>
          </a:extLst>
        </xdr:cNvPr>
        <xdr:cNvSpPr/>
      </xdr:nvSpPr>
      <xdr:spPr>
        <a:xfrm>
          <a:off x="2114549" y="19078574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104775</xdr:colOff>
      <xdr:row>100</xdr:row>
      <xdr:rowOff>152400</xdr:rowOff>
    </xdr:from>
    <xdr:to>
      <xdr:col>6</xdr:col>
      <xdr:colOff>238126</xdr:colOff>
      <xdr:row>101</xdr:row>
      <xdr:rowOff>152400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D76FDCDB-4FA9-4695-857F-7B3B37E21E54}"/>
            </a:ext>
          </a:extLst>
        </xdr:cNvPr>
        <xdr:cNvSpPr/>
      </xdr:nvSpPr>
      <xdr:spPr>
        <a:xfrm>
          <a:off x="2114550" y="19592925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95249</xdr:colOff>
      <xdr:row>106</xdr:row>
      <xdr:rowOff>152399</xdr:rowOff>
    </xdr:from>
    <xdr:to>
      <xdr:col>6</xdr:col>
      <xdr:colOff>228600</xdr:colOff>
      <xdr:row>107</xdr:row>
      <xdr:rowOff>152399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4FDDD942-8AC9-480D-AB8A-11453156473F}"/>
            </a:ext>
          </a:extLst>
        </xdr:cNvPr>
        <xdr:cNvSpPr/>
      </xdr:nvSpPr>
      <xdr:spPr>
        <a:xfrm>
          <a:off x="2105024" y="21107399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108</xdr:row>
      <xdr:rowOff>152400</xdr:rowOff>
    </xdr:from>
    <xdr:to>
      <xdr:col>6</xdr:col>
      <xdr:colOff>219076</xdr:colOff>
      <xdr:row>109</xdr:row>
      <xdr:rowOff>152400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DB9D8C86-6B08-44F9-91E7-2853109FEABC}"/>
            </a:ext>
          </a:extLst>
        </xdr:cNvPr>
        <xdr:cNvSpPr/>
      </xdr:nvSpPr>
      <xdr:spPr>
        <a:xfrm>
          <a:off x="2095500" y="21621750"/>
          <a:ext cx="133351" cy="2571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BCB8AE8A-F2D1-4A5D-B2D4-3FAA2B69646F}">
  <we:reference id="wa104380526" version="1.0.32.0" store="ja-JP" storeType="OMEX"/>
  <we:alternateReferences>
    <we:reference id="wa104380526" version="1.0.32.0" store="WA104380526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287B3-4571-4FCA-BDA7-4153B3403E91}">
  <dimension ref="B1:AE176"/>
  <sheetViews>
    <sheetView showGridLines="0" workbookViewId="0">
      <selection activeCell="AB26" sqref="AB26:AE45"/>
    </sheetView>
  </sheetViews>
  <sheetFormatPr defaultColWidth="9" defaultRowHeight="13" x14ac:dyDescent="0.2"/>
  <cols>
    <col min="1" max="1" width="3.90625" style="8" bestFit="1" customWidth="1"/>
    <col min="2" max="26" width="4.453125" style="8" customWidth="1"/>
    <col min="27" max="27" width="2.36328125" style="8" customWidth="1"/>
    <col min="28" max="29" width="11.453125" style="2" customWidth="1"/>
    <col min="30" max="16384" width="9" style="8"/>
  </cols>
  <sheetData>
    <row r="1" spans="2:25" ht="38.25" customHeight="1" x14ac:dyDescent="0.2">
      <c r="B1" s="7" t="s">
        <v>59</v>
      </c>
    </row>
    <row r="2" spans="2:25" ht="14.25" customHeight="1" x14ac:dyDescent="0.2"/>
    <row r="3" spans="2:25" ht="14.25" customHeight="1" thickBot="1" x14ac:dyDescent="0.25">
      <c r="B3" s="124" t="s">
        <v>60</v>
      </c>
      <c r="C3" s="124"/>
      <c r="D3" s="124"/>
      <c r="E3" s="124"/>
      <c r="P3" s="125" t="s">
        <v>11</v>
      </c>
      <c r="Q3" s="125"/>
      <c r="R3" s="125" t="s">
        <v>12</v>
      </c>
      <c r="S3" s="125"/>
      <c r="T3" s="125" t="s">
        <v>13</v>
      </c>
      <c r="U3" s="125"/>
    </row>
    <row r="4" spans="2:25" ht="13.5" customHeight="1" x14ac:dyDescent="0.2">
      <c r="B4" s="126"/>
      <c r="C4" s="127"/>
      <c r="D4" s="130" t="str">
        <f>B6</f>
        <v>FINS</v>
      </c>
      <c r="E4" s="130"/>
      <c r="F4" s="110" t="str">
        <f>B8</f>
        <v>西部キッズ</v>
      </c>
      <c r="G4" s="132"/>
      <c r="H4" s="110" t="str">
        <f>B10</f>
        <v>石巻</v>
      </c>
      <c r="I4" s="132"/>
      <c r="J4" s="110" t="str">
        <f>B12</f>
        <v>美川</v>
      </c>
      <c r="K4" s="132"/>
      <c r="L4" s="110" t="str">
        <f>B14</f>
        <v>知立</v>
      </c>
      <c r="M4" s="132"/>
      <c r="N4" s="110" t="str">
        <f>B16</f>
        <v>豊川</v>
      </c>
      <c r="O4" s="111"/>
      <c r="P4" s="114" t="s">
        <v>1</v>
      </c>
      <c r="Q4" s="115"/>
      <c r="R4" s="118" t="s">
        <v>2</v>
      </c>
      <c r="S4" s="118"/>
      <c r="T4" s="120" t="s">
        <v>52</v>
      </c>
      <c r="U4" s="120"/>
      <c r="V4" s="118" t="s">
        <v>3</v>
      </c>
      <c r="W4" s="118"/>
      <c r="X4" s="118" t="s">
        <v>20</v>
      </c>
      <c r="Y4" s="122"/>
    </row>
    <row r="5" spans="2:25" ht="13.5" customHeight="1" x14ac:dyDescent="0.2">
      <c r="B5" s="128"/>
      <c r="C5" s="129"/>
      <c r="D5" s="131"/>
      <c r="E5" s="131"/>
      <c r="F5" s="112"/>
      <c r="G5" s="133"/>
      <c r="H5" s="112"/>
      <c r="I5" s="133"/>
      <c r="J5" s="112"/>
      <c r="K5" s="133"/>
      <c r="L5" s="112"/>
      <c r="M5" s="133"/>
      <c r="N5" s="112"/>
      <c r="O5" s="113"/>
      <c r="P5" s="116"/>
      <c r="Q5" s="117"/>
      <c r="R5" s="119"/>
      <c r="S5" s="119"/>
      <c r="T5" s="121"/>
      <c r="U5" s="121"/>
      <c r="V5" s="119"/>
      <c r="W5" s="119"/>
      <c r="X5" s="119"/>
      <c r="Y5" s="123"/>
    </row>
    <row r="6" spans="2:25" ht="13.5" customHeight="1" x14ac:dyDescent="0.2">
      <c r="B6" s="146" t="s">
        <v>15</v>
      </c>
      <c r="C6" s="147"/>
      <c r="D6" s="150"/>
      <c r="E6" s="150"/>
      <c r="F6" s="152">
        <v>1</v>
      </c>
      <c r="G6" s="152"/>
      <c r="H6" s="152">
        <v>2</v>
      </c>
      <c r="I6" s="152"/>
      <c r="J6" s="153">
        <v>3</v>
      </c>
      <c r="K6" s="153"/>
      <c r="L6" s="153">
        <v>4</v>
      </c>
      <c r="M6" s="153"/>
      <c r="N6" s="134">
        <v>5</v>
      </c>
      <c r="O6" s="135"/>
      <c r="P6" s="136">
        <f>COUNTIF(D7:O7,"○")</f>
        <v>0</v>
      </c>
      <c r="Q6" s="137"/>
      <c r="R6" s="138">
        <f>COUNTIF(D7:O7,"●")</f>
        <v>0</v>
      </c>
      <c r="S6" s="139"/>
      <c r="T6" s="142">
        <f>COUNTIF(D7:O7,"×")</f>
        <v>0</v>
      </c>
      <c r="U6" s="142"/>
      <c r="V6" s="142">
        <f>P6*3+R6</f>
        <v>0</v>
      </c>
      <c r="W6" s="142"/>
      <c r="X6" s="142"/>
      <c r="Y6" s="143"/>
    </row>
    <row r="7" spans="2:25" ht="13.5" customHeight="1" x14ac:dyDescent="0.2">
      <c r="B7" s="148"/>
      <c r="C7" s="149"/>
      <c r="D7" s="151"/>
      <c r="E7" s="151"/>
      <c r="F7" s="154">
        <v>45836</v>
      </c>
      <c r="G7" s="155"/>
      <c r="H7" s="154">
        <v>45836</v>
      </c>
      <c r="I7" s="155"/>
      <c r="J7" s="156">
        <v>45795</v>
      </c>
      <c r="K7" s="157"/>
      <c r="L7" s="156">
        <v>45795</v>
      </c>
      <c r="M7" s="157"/>
      <c r="N7" s="144">
        <v>45815</v>
      </c>
      <c r="O7" s="145"/>
      <c r="P7" s="136"/>
      <c r="Q7" s="137"/>
      <c r="R7" s="140"/>
      <c r="S7" s="141"/>
      <c r="T7" s="142"/>
      <c r="U7" s="142"/>
      <c r="V7" s="142"/>
      <c r="W7" s="142"/>
      <c r="X7" s="142"/>
      <c r="Y7" s="143"/>
    </row>
    <row r="8" spans="2:25" ht="13.5" customHeight="1" x14ac:dyDescent="0.2">
      <c r="B8" s="146" t="s">
        <v>101</v>
      </c>
      <c r="C8" s="147"/>
      <c r="D8" s="152"/>
      <c r="E8" s="152"/>
      <c r="F8" s="150"/>
      <c r="G8" s="150"/>
      <c r="H8" s="152">
        <v>6</v>
      </c>
      <c r="I8" s="152"/>
      <c r="J8" s="153">
        <v>7</v>
      </c>
      <c r="K8" s="153"/>
      <c r="L8" s="153">
        <v>8</v>
      </c>
      <c r="M8" s="153"/>
      <c r="N8" s="134">
        <v>9</v>
      </c>
      <c r="O8" s="135"/>
      <c r="P8" s="136">
        <f t="shared" ref="P8" si="0">COUNTIF(D9:O9,"○")</f>
        <v>0</v>
      </c>
      <c r="Q8" s="137"/>
      <c r="R8" s="138">
        <f t="shared" ref="R8" si="1">COUNTIF(D9:O9,"●")</f>
        <v>0</v>
      </c>
      <c r="S8" s="139"/>
      <c r="T8" s="142">
        <f t="shared" ref="T8" si="2">COUNTIF(D9:O9,"×")</f>
        <v>0</v>
      </c>
      <c r="U8" s="142"/>
      <c r="V8" s="142">
        <f t="shared" ref="V8" si="3">P8*3+R8</f>
        <v>0</v>
      </c>
      <c r="W8" s="142"/>
      <c r="X8" s="142"/>
      <c r="Y8" s="143"/>
    </row>
    <row r="9" spans="2:25" ht="13.5" customHeight="1" x14ac:dyDescent="0.2">
      <c r="B9" s="148"/>
      <c r="C9" s="149"/>
      <c r="D9" s="154"/>
      <c r="E9" s="155"/>
      <c r="F9" s="151"/>
      <c r="G9" s="151"/>
      <c r="H9" s="154">
        <v>45836</v>
      </c>
      <c r="I9" s="155"/>
      <c r="J9" s="156">
        <v>45829</v>
      </c>
      <c r="K9" s="157"/>
      <c r="L9" s="156">
        <v>45829</v>
      </c>
      <c r="M9" s="157"/>
      <c r="N9" s="144">
        <v>45837</v>
      </c>
      <c r="O9" s="145"/>
      <c r="P9" s="136"/>
      <c r="Q9" s="137"/>
      <c r="R9" s="140"/>
      <c r="S9" s="141"/>
      <c r="T9" s="142"/>
      <c r="U9" s="142"/>
      <c r="V9" s="142"/>
      <c r="W9" s="142"/>
      <c r="X9" s="142"/>
      <c r="Y9" s="143"/>
    </row>
    <row r="10" spans="2:25" ht="13.5" customHeight="1" x14ac:dyDescent="0.2">
      <c r="B10" s="146" t="s">
        <v>102</v>
      </c>
      <c r="C10" s="147"/>
      <c r="D10" s="152"/>
      <c r="E10" s="152"/>
      <c r="F10" s="158"/>
      <c r="G10" s="158"/>
      <c r="H10" s="150"/>
      <c r="I10" s="150"/>
      <c r="J10" s="153">
        <v>10</v>
      </c>
      <c r="K10" s="153"/>
      <c r="L10" s="153">
        <v>11</v>
      </c>
      <c r="M10" s="153"/>
      <c r="N10" s="134">
        <v>12</v>
      </c>
      <c r="O10" s="135"/>
      <c r="P10" s="136">
        <f t="shared" ref="P10" si="4">COUNTIF(D11:O11,"○")</f>
        <v>0</v>
      </c>
      <c r="Q10" s="137"/>
      <c r="R10" s="138">
        <f t="shared" ref="R10" si="5">COUNTIF(D11:O11,"●")</f>
        <v>0</v>
      </c>
      <c r="S10" s="139"/>
      <c r="T10" s="142">
        <f t="shared" ref="T10" si="6">COUNTIF(D11:O11,"×")</f>
        <v>0</v>
      </c>
      <c r="U10" s="142"/>
      <c r="V10" s="142">
        <f t="shared" ref="V10" si="7">P10*3+R10</f>
        <v>0</v>
      </c>
      <c r="W10" s="142"/>
      <c r="X10" s="142"/>
      <c r="Y10" s="143"/>
    </row>
    <row r="11" spans="2:25" ht="13.5" customHeight="1" x14ac:dyDescent="0.2">
      <c r="B11" s="148"/>
      <c r="C11" s="149"/>
      <c r="D11" s="156"/>
      <c r="E11" s="157"/>
      <c r="F11" s="156"/>
      <c r="G11" s="157"/>
      <c r="H11" s="151"/>
      <c r="I11" s="151"/>
      <c r="J11" s="156">
        <v>45830</v>
      </c>
      <c r="K11" s="157"/>
      <c r="L11" s="156">
        <v>45830</v>
      </c>
      <c r="M11" s="157"/>
      <c r="N11" s="154">
        <v>45815</v>
      </c>
      <c r="O11" s="155"/>
      <c r="P11" s="136"/>
      <c r="Q11" s="137"/>
      <c r="R11" s="140"/>
      <c r="S11" s="141"/>
      <c r="T11" s="142"/>
      <c r="U11" s="142"/>
      <c r="V11" s="142"/>
      <c r="W11" s="142"/>
      <c r="X11" s="142"/>
      <c r="Y11" s="143"/>
    </row>
    <row r="12" spans="2:25" ht="13.5" customHeight="1" x14ac:dyDescent="0.2">
      <c r="B12" s="146" t="s">
        <v>27</v>
      </c>
      <c r="C12" s="147"/>
      <c r="D12" s="152"/>
      <c r="E12" s="152"/>
      <c r="F12" s="152"/>
      <c r="G12" s="152"/>
      <c r="H12" s="152"/>
      <c r="I12" s="152"/>
      <c r="J12" s="159"/>
      <c r="K12" s="159"/>
      <c r="L12" s="153">
        <v>13</v>
      </c>
      <c r="M12" s="153"/>
      <c r="N12" s="134">
        <v>14</v>
      </c>
      <c r="O12" s="135"/>
      <c r="P12" s="136">
        <f t="shared" ref="P12" si="8">COUNTIF(D13:O13,"○")</f>
        <v>0</v>
      </c>
      <c r="Q12" s="137"/>
      <c r="R12" s="138">
        <f t="shared" ref="R12" si="9">COUNTIF(D13:O13,"●")</f>
        <v>0</v>
      </c>
      <c r="S12" s="139"/>
      <c r="T12" s="142">
        <f t="shared" ref="T12" si="10">COUNTIF(D13:O13,"×")</f>
        <v>0</v>
      </c>
      <c r="U12" s="142"/>
      <c r="V12" s="142">
        <f t="shared" ref="V12" si="11">P12*3+R12</f>
        <v>0</v>
      </c>
      <c r="W12" s="142"/>
      <c r="X12" s="142"/>
      <c r="Y12" s="143"/>
    </row>
    <row r="13" spans="2:25" ht="13.5" customHeight="1" x14ac:dyDescent="0.2">
      <c r="B13" s="148"/>
      <c r="C13" s="149"/>
      <c r="D13" s="154"/>
      <c r="E13" s="155"/>
      <c r="F13" s="154"/>
      <c r="G13" s="155"/>
      <c r="H13" s="154"/>
      <c r="I13" s="155"/>
      <c r="J13" s="160"/>
      <c r="K13" s="160"/>
      <c r="L13" s="156">
        <v>45795</v>
      </c>
      <c r="M13" s="157"/>
      <c r="N13" s="144">
        <v>45829</v>
      </c>
      <c r="O13" s="145"/>
      <c r="P13" s="136"/>
      <c r="Q13" s="137"/>
      <c r="R13" s="140"/>
      <c r="S13" s="141"/>
      <c r="T13" s="142"/>
      <c r="U13" s="142"/>
      <c r="V13" s="142"/>
      <c r="W13" s="142"/>
      <c r="X13" s="142"/>
      <c r="Y13" s="143"/>
    </row>
    <row r="14" spans="2:25" ht="13.5" customHeight="1" x14ac:dyDescent="0.2">
      <c r="B14" s="146" t="s">
        <v>31</v>
      </c>
      <c r="C14" s="147"/>
      <c r="D14" s="152"/>
      <c r="E14" s="152"/>
      <c r="F14" s="152"/>
      <c r="G14" s="152"/>
      <c r="H14" s="152"/>
      <c r="I14" s="152"/>
      <c r="J14" s="153"/>
      <c r="K14" s="153"/>
      <c r="L14" s="159"/>
      <c r="M14" s="159"/>
      <c r="N14" s="134">
        <v>15</v>
      </c>
      <c r="O14" s="135"/>
      <c r="P14" s="136">
        <f t="shared" ref="P14" si="12">COUNTIF(D15:O15,"○")</f>
        <v>0</v>
      </c>
      <c r="Q14" s="137"/>
      <c r="R14" s="138">
        <f t="shared" ref="R14" si="13">COUNTIF(D15:O15,"●")</f>
        <v>0</v>
      </c>
      <c r="S14" s="139"/>
      <c r="T14" s="142">
        <f t="shared" ref="T14" si="14">COUNTIF(D15:O15,"×")</f>
        <v>0</v>
      </c>
      <c r="U14" s="142"/>
      <c r="V14" s="142">
        <f t="shared" ref="V14" si="15">P14*3+R14</f>
        <v>0</v>
      </c>
      <c r="W14" s="142"/>
      <c r="X14" s="142"/>
      <c r="Y14" s="143"/>
    </row>
    <row r="15" spans="2:25" ht="13.5" customHeight="1" x14ac:dyDescent="0.2">
      <c r="B15" s="148"/>
      <c r="C15" s="149"/>
      <c r="D15" s="154"/>
      <c r="E15" s="155"/>
      <c r="F15" s="154"/>
      <c r="G15" s="155"/>
      <c r="H15" s="154"/>
      <c r="I15" s="155"/>
      <c r="J15" s="156"/>
      <c r="K15" s="157"/>
      <c r="L15" s="160"/>
      <c r="M15" s="160"/>
      <c r="N15" s="144">
        <v>45829</v>
      </c>
      <c r="O15" s="145"/>
      <c r="P15" s="136"/>
      <c r="Q15" s="137"/>
      <c r="R15" s="140"/>
      <c r="S15" s="141"/>
      <c r="T15" s="142"/>
      <c r="U15" s="142"/>
      <c r="V15" s="142"/>
      <c r="W15" s="142"/>
      <c r="X15" s="142"/>
      <c r="Y15" s="143"/>
    </row>
    <row r="16" spans="2:25" ht="13.5" customHeight="1" x14ac:dyDescent="0.2">
      <c r="B16" s="146" t="s">
        <v>32</v>
      </c>
      <c r="C16" s="147"/>
      <c r="D16" s="152"/>
      <c r="E16" s="152"/>
      <c r="F16" s="152"/>
      <c r="G16" s="152"/>
      <c r="H16" s="152"/>
      <c r="I16" s="152"/>
      <c r="J16" s="153"/>
      <c r="K16" s="153"/>
      <c r="L16" s="153"/>
      <c r="M16" s="153"/>
      <c r="N16" s="170"/>
      <c r="O16" s="171"/>
      <c r="P16" s="136">
        <f t="shared" ref="P16" si="16">COUNTIF(D17:O17,"○")</f>
        <v>0</v>
      </c>
      <c r="Q16" s="137"/>
      <c r="R16" s="138">
        <f t="shared" ref="R16" si="17">COUNTIF(D17:O17,"●")</f>
        <v>0</v>
      </c>
      <c r="S16" s="139"/>
      <c r="T16" s="142">
        <f t="shared" ref="T16" si="18">COUNTIF(D17:O17,"×")</f>
        <v>0</v>
      </c>
      <c r="U16" s="142"/>
      <c r="V16" s="142">
        <f t="shared" ref="V16" si="19">P16*3+R16</f>
        <v>0</v>
      </c>
      <c r="W16" s="142"/>
      <c r="X16" s="119"/>
      <c r="Y16" s="123"/>
    </row>
    <row r="17" spans="2:31" ht="13.5" customHeight="1" thickBot="1" x14ac:dyDescent="0.25">
      <c r="B17" s="164"/>
      <c r="C17" s="165"/>
      <c r="D17" s="166"/>
      <c r="E17" s="167"/>
      <c r="F17" s="166"/>
      <c r="G17" s="167"/>
      <c r="H17" s="168"/>
      <c r="I17" s="169"/>
      <c r="J17" s="168"/>
      <c r="K17" s="169"/>
      <c r="L17" s="168"/>
      <c r="M17" s="169"/>
      <c r="N17" s="172"/>
      <c r="O17" s="173"/>
      <c r="P17" s="174"/>
      <c r="Q17" s="175"/>
      <c r="R17" s="176"/>
      <c r="S17" s="177"/>
      <c r="T17" s="161"/>
      <c r="U17" s="161"/>
      <c r="V17" s="161"/>
      <c r="W17" s="161"/>
      <c r="X17" s="162"/>
      <c r="Y17" s="163"/>
    </row>
    <row r="18" spans="2:31" ht="14.25" customHeight="1" x14ac:dyDescent="0.2">
      <c r="B18" s="9"/>
      <c r="C18" s="9"/>
      <c r="D18" s="9"/>
      <c r="E18" s="9"/>
      <c r="F18" s="9"/>
      <c r="G18" s="9"/>
      <c r="H18" s="9"/>
      <c r="I18" s="9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2:31" ht="14.25" customHeight="1" thickBot="1" x14ac:dyDescent="0.25">
      <c r="B19" s="178" t="s">
        <v>61</v>
      </c>
      <c r="C19" s="178"/>
      <c r="D19" s="178"/>
      <c r="E19" s="178"/>
      <c r="F19" s="12"/>
      <c r="G19" s="12"/>
      <c r="H19" s="12"/>
      <c r="I19" s="12"/>
      <c r="J19" s="12"/>
      <c r="K19" s="12"/>
      <c r="L19" s="12"/>
      <c r="M19" s="12"/>
      <c r="P19" s="125" t="s">
        <v>11</v>
      </c>
      <c r="Q19" s="125"/>
      <c r="R19" s="125" t="s">
        <v>12</v>
      </c>
      <c r="S19" s="125"/>
      <c r="T19" s="125" t="s">
        <v>13</v>
      </c>
      <c r="U19" s="125"/>
    </row>
    <row r="20" spans="2:31" ht="13.5" customHeight="1" x14ac:dyDescent="0.2">
      <c r="B20" s="126"/>
      <c r="C20" s="127"/>
      <c r="D20" s="130" t="str">
        <f>B22</f>
        <v>刈谷</v>
      </c>
      <c r="E20" s="130"/>
      <c r="F20" s="110" t="str">
        <f>B24</f>
        <v>蒲郡</v>
      </c>
      <c r="G20" s="132"/>
      <c r="H20" s="110" t="str">
        <f>B26</f>
        <v>二川</v>
      </c>
      <c r="I20" s="132"/>
      <c r="J20" s="110" t="str">
        <f>B28</f>
        <v>B-Nexus</v>
      </c>
      <c r="K20" s="132"/>
      <c r="L20" s="110" t="str">
        <f>B30</f>
        <v>LIBERTY</v>
      </c>
      <c r="M20" s="132"/>
      <c r="N20" s="110" t="str">
        <f>B32</f>
        <v>Zelo</v>
      </c>
      <c r="O20" s="111"/>
      <c r="P20" s="114" t="s">
        <v>1</v>
      </c>
      <c r="Q20" s="115"/>
      <c r="R20" s="118" t="s">
        <v>2</v>
      </c>
      <c r="S20" s="118"/>
      <c r="T20" s="120" t="s">
        <v>52</v>
      </c>
      <c r="U20" s="120"/>
      <c r="V20" s="118" t="s">
        <v>3</v>
      </c>
      <c r="W20" s="118"/>
      <c r="X20" s="118" t="s">
        <v>20</v>
      </c>
      <c r="Y20" s="122"/>
    </row>
    <row r="21" spans="2:31" ht="13.5" customHeight="1" x14ac:dyDescent="0.2">
      <c r="B21" s="128"/>
      <c r="C21" s="129"/>
      <c r="D21" s="131"/>
      <c r="E21" s="131"/>
      <c r="F21" s="112"/>
      <c r="G21" s="133"/>
      <c r="H21" s="112"/>
      <c r="I21" s="133"/>
      <c r="J21" s="112"/>
      <c r="K21" s="133"/>
      <c r="L21" s="112"/>
      <c r="M21" s="133"/>
      <c r="N21" s="112"/>
      <c r="O21" s="113"/>
      <c r="P21" s="116"/>
      <c r="Q21" s="117"/>
      <c r="R21" s="119"/>
      <c r="S21" s="119"/>
      <c r="T21" s="121"/>
      <c r="U21" s="121"/>
      <c r="V21" s="119"/>
      <c r="W21" s="119"/>
      <c r="X21" s="119"/>
      <c r="Y21" s="123"/>
    </row>
    <row r="22" spans="2:31" ht="13.5" customHeight="1" x14ac:dyDescent="0.2">
      <c r="B22" s="146" t="s">
        <v>103</v>
      </c>
      <c r="C22" s="147"/>
      <c r="D22" s="150"/>
      <c r="E22" s="150"/>
      <c r="F22" s="152">
        <v>16</v>
      </c>
      <c r="G22" s="152"/>
      <c r="H22" s="152">
        <v>17</v>
      </c>
      <c r="I22" s="152"/>
      <c r="J22" s="153">
        <v>18</v>
      </c>
      <c r="K22" s="153"/>
      <c r="L22" s="153">
        <v>19</v>
      </c>
      <c r="M22" s="153"/>
      <c r="N22" s="134">
        <v>20</v>
      </c>
      <c r="O22" s="135"/>
      <c r="P22" s="136">
        <f>COUNTIF(D23:O23,"○")</f>
        <v>0</v>
      </c>
      <c r="Q22" s="137"/>
      <c r="R22" s="138">
        <f>COUNTIF(D23:O23,"●")</f>
        <v>0</v>
      </c>
      <c r="S22" s="139"/>
      <c r="T22" s="142">
        <f>COUNTIF(D23:O23,"×")</f>
        <v>0</v>
      </c>
      <c r="U22" s="142"/>
      <c r="V22" s="142">
        <f>P22*3+R22</f>
        <v>0</v>
      </c>
      <c r="W22" s="142"/>
      <c r="X22" s="142"/>
      <c r="Y22" s="143"/>
    </row>
    <row r="23" spans="2:31" ht="13.5" customHeight="1" x14ac:dyDescent="0.2">
      <c r="B23" s="148"/>
      <c r="C23" s="149"/>
      <c r="D23" s="151"/>
      <c r="E23" s="151"/>
      <c r="F23" s="154">
        <v>45836</v>
      </c>
      <c r="G23" s="155"/>
      <c r="H23" s="154">
        <v>45802</v>
      </c>
      <c r="I23" s="155"/>
      <c r="J23" s="154">
        <v>45802</v>
      </c>
      <c r="K23" s="155"/>
      <c r="L23" s="156">
        <v>45830</v>
      </c>
      <c r="M23" s="157"/>
      <c r="N23" s="144">
        <v>45830</v>
      </c>
      <c r="O23" s="145"/>
      <c r="P23" s="136"/>
      <c r="Q23" s="137"/>
      <c r="R23" s="140"/>
      <c r="S23" s="141"/>
      <c r="T23" s="142"/>
      <c r="U23" s="142"/>
      <c r="V23" s="142"/>
      <c r="W23" s="142"/>
      <c r="X23" s="142"/>
      <c r="Y23" s="143"/>
    </row>
    <row r="24" spans="2:31" ht="13.5" customHeight="1" x14ac:dyDescent="0.2">
      <c r="B24" s="146" t="s">
        <v>28</v>
      </c>
      <c r="C24" s="147"/>
      <c r="D24" s="152"/>
      <c r="E24" s="152"/>
      <c r="F24" s="150"/>
      <c r="G24" s="150"/>
      <c r="H24" s="152">
        <v>21</v>
      </c>
      <c r="I24" s="152"/>
      <c r="J24" s="153">
        <v>22</v>
      </c>
      <c r="K24" s="153"/>
      <c r="L24" s="153">
        <v>23</v>
      </c>
      <c r="M24" s="153"/>
      <c r="N24" s="134">
        <v>24</v>
      </c>
      <c r="O24" s="135"/>
      <c r="P24" s="136">
        <f t="shared" ref="P24" si="20">COUNTIF(D25:O25,"○")</f>
        <v>0</v>
      </c>
      <c r="Q24" s="137"/>
      <c r="R24" s="138">
        <f t="shared" ref="R24" si="21">COUNTIF(D25:O25,"●")</f>
        <v>0</v>
      </c>
      <c r="S24" s="139"/>
      <c r="T24" s="142">
        <f t="shared" ref="T24" si="22">COUNTIF(D25:O25,"×")</f>
        <v>0</v>
      </c>
      <c r="U24" s="142"/>
      <c r="V24" s="142">
        <f t="shared" ref="V24" si="23">P24*3+R24</f>
        <v>0</v>
      </c>
      <c r="W24" s="142"/>
      <c r="X24" s="142"/>
      <c r="Y24" s="143"/>
    </row>
    <row r="25" spans="2:31" ht="13.5" customHeight="1" x14ac:dyDescent="0.2">
      <c r="B25" s="148"/>
      <c r="C25" s="149"/>
      <c r="D25" s="154"/>
      <c r="E25" s="155"/>
      <c r="F25" s="151"/>
      <c r="G25" s="151"/>
      <c r="H25" s="154">
        <v>45816</v>
      </c>
      <c r="I25" s="155"/>
      <c r="J25" s="154">
        <v>45837</v>
      </c>
      <c r="K25" s="155"/>
      <c r="L25" s="156">
        <v>45836</v>
      </c>
      <c r="M25" s="157"/>
      <c r="N25" s="144">
        <v>45816</v>
      </c>
      <c r="O25" s="145"/>
      <c r="P25" s="136"/>
      <c r="Q25" s="137"/>
      <c r="R25" s="140"/>
      <c r="S25" s="141"/>
      <c r="T25" s="142"/>
      <c r="U25" s="142"/>
      <c r="V25" s="142"/>
      <c r="W25" s="142"/>
      <c r="X25" s="142"/>
      <c r="Y25" s="143"/>
    </row>
    <row r="26" spans="2:31" ht="13.5" customHeight="1" x14ac:dyDescent="0.2">
      <c r="B26" s="146" t="s">
        <v>104</v>
      </c>
      <c r="C26" s="147"/>
      <c r="D26" s="152"/>
      <c r="E26" s="152"/>
      <c r="F26" s="152"/>
      <c r="G26" s="152"/>
      <c r="H26" s="150"/>
      <c r="I26" s="150"/>
      <c r="J26" s="153">
        <v>25</v>
      </c>
      <c r="K26" s="153"/>
      <c r="L26" s="153">
        <v>26</v>
      </c>
      <c r="M26" s="153"/>
      <c r="N26" s="134">
        <v>27</v>
      </c>
      <c r="O26" s="135"/>
      <c r="P26" s="136">
        <f t="shared" ref="P26" si="24">COUNTIF(D27:O27,"○")</f>
        <v>0</v>
      </c>
      <c r="Q26" s="137"/>
      <c r="R26" s="138">
        <f t="shared" ref="R26" si="25">COUNTIF(D27:O27,"●")</f>
        <v>0</v>
      </c>
      <c r="S26" s="139"/>
      <c r="T26" s="142">
        <f t="shared" ref="T26" si="26">COUNTIF(D27:O27,"×")</f>
        <v>0</v>
      </c>
      <c r="U26" s="142"/>
      <c r="V26" s="142">
        <f t="shared" ref="V26" si="27">P26*3+R26</f>
        <v>0</v>
      </c>
      <c r="W26" s="142"/>
      <c r="X26" s="142"/>
      <c r="Y26" s="143"/>
    </row>
    <row r="27" spans="2:31" ht="13.5" customHeight="1" x14ac:dyDescent="0.2">
      <c r="B27" s="148"/>
      <c r="C27" s="149"/>
      <c r="D27" s="154"/>
      <c r="E27" s="155"/>
      <c r="F27" s="154"/>
      <c r="G27" s="155"/>
      <c r="H27" s="151"/>
      <c r="I27" s="151"/>
      <c r="J27" s="156">
        <v>45837</v>
      </c>
      <c r="K27" s="157"/>
      <c r="L27" s="156">
        <v>45802</v>
      </c>
      <c r="M27" s="157"/>
      <c r="N27" s="144">
        <v>45816</v>
      </c>
      <c r="O27" s="145"/>
      <c r="P27" s="136"/>
      <c r="Q27" s="137"/>
      <c r="R27" s="140"/>
      <c r="S27" s="141"/>
      <c r="T27" s="142"/>
      <c r="U27" s="142"/>
      <c r="V27" s="142"/>
      <c r="W27" s="142"/>
      <c r="X27" s="142"/>
      <c r="Y27" s="143"/>
      <c r="AD27" s="2"/>
      <c r="AE27" s="2"/>
    </row>
    <row r="28" spans="2:31" ht="13.5" customHeight="1" x14ac:dyDescent="0.2">
      <c r="B28" s="146" t="s">
        <v>29</v>
      </c>
      <c r="C28" s="147"/>
      <c r="D28" s="152"/>
      <c r="E28" s="152"/>
      <c r="F28" s="152"/>
      <c r="G28" s="152"/>
      <c r="H28" s="152"/>
      <c r="I28" s="152"/>
      <c r="J28" s="159"/>
      <c r="K28" s="159"/>
      <c r="L28" s="153">
        <v>28</v>
      </c>
      <c r="M28" s="153"/>
      <c r="N28" s="134">
        <v>29</v>
      </c>
      <c r="O28" s="135"/>
      <c r="P28" s="136">
        <f t="shared" ref="P28" si="28">COUNTIF(D29:O29,"○")</f>
        <v>0</v>
      </c>
      <c r="Q28" s="137"/>
      <c r="R28" s="138">
        <f t="shared" ref="R28" si="29">COUNTIF(D29:O29,"●")</f>
        <v>0</v>
      </c>
      <c r="S28" s="139"/>
      <c r="T28" s="142">
        <f t="shared" ref="T28" si="30">COUNTIF(D29:O29,"×")</f>
        <v>0</v>
      </c>
      <c r="U28" s="142"/>
      <c r="V28" s="142">
        <f t="shared" ref="V28" si="31">P28*3+R28</f>
        <v>0</v>
      </c>
      <c r="W28" s="142"/>
      <c r="X28" s="142"/>
      <c r="Y28" s="143"/>
      <c r="AD28" s="2"/>
      <c r="AE28" s="2"/>
    </row>
    <row r="29" spans="2:31" ht="13.5" customHeight="1" x14ac:dyDescent="0.2">
      <c r="B29" s="148"/>
      <c r="C29" s="149"/>
      <c r="D29" s="154"/>
      <c r="E29" s="155"/>
      <c r="F29" s="156"/>
      <c r="G29" s="157"/>
      <c r="H29" s="154"/>
      <c r="I29" s="155"/>
      <c r="J29" s="160"/>
      <c r="K29" s="160"/>
      <c r="L29" s="156">
        <v>45802</v>
      </c>
      <c r="M29" s="157"/>
      <c r="N29" s="144">
        <v>45830</v>
      </c>
      <c r="O29" s="145"/>
      <c r="P29" s="136"/>
      <c r="Q29" s="137"/>
      <c r="R29" s="140"/>
      <c r="S29" s="141"/>
      <c r="T29" s="142"/>
      <c r="U29" s="142"/>
      <c r="V29" s="142"/>
      <c r="W29" s="142"/>
      <c r="X29" s="142"/>
      <c r="Y29" s="143"/>
      <c r="AD29" s="2"/>
      <c r="AE29" s="2"/>
    </row>
    <row r="30" spans="2:31" ht="13.5" customHeight="1" x14ac:dyDescent="0.2">
      <c r="B30" s="146" t="s">
        <v>33</v>
      </c>
      <c r="C30" s="147"/>
      <c r="D30" s="152"/>
      <c r="E30" s="152"/>
      <c r="F30" s="152"/>
      <c r="G30" s="152"/>
      <c r="H30" s="152"/>
      <c r="I30" s="152"/>
      <c r="J30" s="153"/>
      <c r="K30" s="153"/>
      <c r="L30" s="159"/>
      <c r="M30" s="159"/>
      <c r="N30" s="134">
        <v>30</v>
      </c>
      <c r="O30" s="135"/>
      <c r="P30" s="136">
        <f t="shared" ref="P30" si="32">COUNTIF(D31:O31,"○")</f>
        <v>0</v>
      </c>
      <c r="Q30" s="137"/>
      <c r="R30" s="138">
        <f t="shared" ref="R30" si="33">COUNTIF(D31:O31,"●")</f>
        <v>0</v>
      </c>
      <c r="S30" s="139"/>
      <c r="T30" s="142">
        <f t="shared" ref="T30" si="34">COUNTIF(D31:O31,"×")</f>
        <v>0</v>
      </c>
      <c r="U30" s="142"/>
      <c r="V30" s="142">
        <f t="shared" ref="V30" si="35">P30*3+R30</f>
        <v>0</v>
      </c>
      <c r="W30" s="142"/>
      <c r="X30" s="142"/>
      <c r="Y30" s="143"/>
      <c r="AD30" s="2"/>
      <c r="AE30" s="2"/>
    </row>
    <row r="31" spans="2:31" ht="13.5" customHeight="1" x14ac:dyDescent="0.2">
      <c r="B31" s="148"/>
      <c r="C31" s="149"/>
      <c r="D31" s="154"/>
      <c r="E31" s="155"/>
      <c r="F31" s="154"/>
      <c r="G31" s="155"/>
      <c r="H31" s="154"/>
      <c r="I31" s="155"/>
      <c r="J31" s="154"/>
      <c r="K31" s="155"/>
      <c r="L31" s="160"/>
      <c r="M31" s="160"/>
      <c r="N31" s="144">
        <v>45836</v>
      </c>
      <c r="O31" s="145"/>
      <c r="P31" s="136"/>
      <c r="Q31" s="137"/>
      <c r="R31" s="140"/>
      <c r="S31" s="141"/>
      <c r="T31" s="142"/>
      <c r="U31" s="142"/>
      <c r="V31" s="142"/>
      <c r="W31" s="142"/>
      <c r="X31" s="142"/>
      <c r="Y31" s="143"/>
      <c r="AB31" s="11"/>
      <c r="AD31" s="2"/>
      <c r="AE31" s="2"/>
    </row>
    <row r="32" spans="2:31" ht="13.5" customHeight="1" x14ac:dyDescent="0.2">
      <c r="B32" s="146" t="s">
        <v>34</v>
      </c>
      <c r="C32" s="147"/>
      <c r="D32" s="152"/>
      <c r="E32" s="152"/>
      <c r="F32" s="152"/>
      <c r="G32" s="152"/>
      <c r="H32" s="152"/>
      <c r="I32" s="152"/>
      <c r="J32" s="153"/>
      <c r="K32" s="153"/>
      <c r="L32" s="153"/>
      <c r="M32" s="153"/>
      <c r="N32" s="170"/>
      <c r="O32" s="171"/>
      <c r="P32" s="136">
        <f t="shared" ref="P32" si="36">COUNTIF(D33:O33,"○")</f>
        <v>0</v>
      </c>
      <c r="Q32" s="137"/>
      <c r="R32" s="138">
        <f t="shared" ref="R32" si="37">COUNTIF(D33:O33,"●")</f>
        <v>0</v>
      </c>
      <c r="S32" s="139"/>
      <c r="T32" s="142">
        <f t="shared" ref="T32" si="38">COUNTIF(D33:O33,"×")</f>
        <v>0</v>
      </c>
      <c r="U32" s="142"/>
      <c r="V32" s="142">
        <f t="shared" ref="V32" si="39">P32*3+R32</f>
        <v>0</v>
      </c>
      <c r="W32" s="142"/>
      <c r="X32" s="119"/>
      <c r="Y32" s="123"/>
      <c r="AD32" s="2"/>
      <c r="AE32" s="2"/>
    </row>
    <row r="33" spans="2:31" ht="13.5" customHeight="1" thickBot="1" x14ac:dyDescent="0.25">
      <c r="B33" s="164"/>
      <c r="C33" s="165"/>
      <c r="D33" s="166"/>
      <c r="E33" s="167"/>
      <c r="F33" s="166"/>
      <c r="G33" s="167"/>
      <c r="H33" s="166"/>
      <c r="I33" s="167"/>
      <c r="J33" s="168"/>
      <c r="K33" s="169"/>
      <c r="L33" s="168"/>
      <c r="M33" s="169"/>
      <c r="N33" s="172"/>
      <c r="O33" s="173"/>
      <c r="P33" s="174"/>
      <c r="Q33" s="175"/>
      <c r="R33" s="176"/>
      <c r="S33" s="177"/>
      <c r="T33" s="161"/>
      <c r="U33" s="161"/>
      <c r="V33" s="161"/>
      <c r="W33" s="161"/>
      <c r="X33" s="162"/>
      <c r="Y33" s="163"/>
      <c r="AD33" s="2"/>
      <c r="AE33" s="2"/>
    </row>
    <row r="34" spans="2:31" ht="14.25" customHeight="1" x14ac:dyDescent="0.2">
      <c r="B34" s="9"/>
      <c r="C34" s="9"/>
      <c r="D34" s="13"/>
      <c r="E34" s="9"/>
      <c r="F34" s="13"/>
      <c r="G34" s="9"/>
      <c r="H34" s="13"/>
      <c r="I34" s="9"/>
      <c r="J34" s="10"/>
      <c r="K34" s="1"/>
      <c r="L34" s="10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AD34" s="2"/>
      <c r="AE34" s="2"/>
    </row>
    <row r="35" spans="2:31" ht="14.25" customHeight="1" thickBot="1" x14ac:dyDescent="0.25">
      <c r="B35" s="178" t="s">
        <v>62</v>
      </c>
      <c r="C35" s="178"/>
      <c r="D35" s="178"/>
      <c r="E35" s="178"/>
      <c r="F35" s="12"/>
      <c r="G35" s="12"/>
      <c r="H35" s="12"/>
      <c r="I35" s="12"/>
      <c r="J35" s="12"/>
      <c r="K35" s="12"/>
      <c r="L35" s="12"/>
      <c r="M35" s="12"/>
      <c r="P35" s="125" t="s">
        <v>11</v>
      </c>
      <c r="Q35" s="125"/>
      <c r="R35" s="125" t="s">
        <v>12</v>
      </c>
      <c r="S35" s="125"/>
      <c r="T35" s="125" t="s">
        <v>13</v>
      </c>
      <c r="U35" s="125"/>
      <c r="AC35" s="11"/>
      <c r="AD35" s="2"/>
      <c r="AE35" s="2"/>
    </row>
    <row r="36" spans="2:31" ht="13.5" customHeight="1" x14ac:dyDescent="0.2">
      <c r="B36" s="126"/>
      <c r="C36" s="127"/>
      <c r="D36" s="130" t="str">
        <f>B38</f>
        <v>豊橋北部</v>
      </c>
      <c r="E36" s="130"/>
      <c r="F36" s="110" t="str">
        <f>B40</f>
        <v>大清水</v>
      </c>
      <c r="G36" s="132"/>
      <c r="H36" s="110" t="str">
        <f>B42</f>
        <v>ジョーカーズ</v>
      </c>
      <c r="I36" s="132"/>
      <c r="J36" s="110" t="str">
        <f>B44</f>
        <v>碧南</v>
      </c>
      <c r="K36" s="132"/>
      <c r="L36" s="110" t="str">
        <f>B46</f>
        <v>足助</v>
      </c>
      <c r="M36" s="132"/>
      <c r="N36" s="183" t="str">
        <f>B48</f>
        <v>KBB</v>
      </c>
      <c r="O36" s="111"/>
      <c r="P36" s="114" t="s">
        <v>1</v>
      </c>
      <c r="Q36" s="115"/>
      <c r="R36" s="118" t="s">
        <v>2</v>
      </c>
      <c r="S36" s="118"/>
      <c r="T36" s="120" t="s">
        <v>52</v>
      </c>
      <c r="U36" s="120"/>
      <c r="V36" s="118" t="s">
        <v>3</v>
      </c>
      <c r="W36" s="118"/>
      <c r="X36" s="118" t="s">
        <v>20</v>
      </c>
      <c r="Y36" s="122"/>
      <c r="Z36" s="13"/>
      <c r="AD36" s="2"/>
      <c r="AE36" s="2"/>
    </row>
    <row r="37" spans="2:31" ht="13.5" customHeight="1" x14ac:dyDescent="0.2">
      <c r="B37" s="128"/>
      <c r="C37" s="129"/>
      <c r="D37" s="131"/>
      <c r="E37" s="131"/>
      <c r="F37" s="112"/>
      <c r="G37" s="133"/>
      <c r="H37" s="112"/>
      <c r="I37" s="133"/>
      <c r="J37" s="112"/>
      <c r="K37" s="133"/>
      <c r="L37" s="112"/>
      <c r="M37" s="133"/>
      <c r="N37" s="184"/>
      <c r="O37" s="113"/>
      <c r="P37" s="116"/>
      <c r="Q37" s="117"/>
      <c r="R37" s="119"/>
      <c r="S37" s="119"/>
      <c r="T37" s="121"/>
      <c r="U37" s="121"/>
      <c r="V37" s="119"/>
      <c r="W37" s="119"/>
      <c r="X37" s="119"/>
      <c r="Y37" s="123"/>
      <c r="Z37" s="13"/>
      <c r="AD37" s="2"/>
      <c r="AE37" s="2"/>
    </row>
    <row r="38" spans="2:31" ht="13.5" customHeight="1" x14ac:dyDescent="0.2">
      <c r="B38" s="146" t="s">
        <v>40</v>
      </c>
      <c r="C38" s="179"/>
      <c r="D38" s="150"/>
      <c r="E38" s="150"/>
      <c r="F38" s="152">
        <v>31</v>
      </c>
      <c r="G38" s="152"/>
      <c r="H38" s="152">
        <v>32</v>
      </c>
      <c r="I38" s="152"/>
      <c r="J38" s="153">
        <v>33</v>
      </c>
      <c r="K38" s="153"/>
      <c r="L38" s="181">
        <v>34</v>
      </c>
      <c r="M38" s="182"/>
      <c r="N38" s="134">
        <v>35</v>
      </c>
      <c r="O38" s="135"/>
      <c r="P38" s="136">
        <f>COUNTIF(D39:O39,"○")</f>
        <v>0</v>
      </c>
      <c r="Q38" s="137"/>
      <c r="R38" s="138">
        <f>COUNTIF(D39:O39,"●")</f>
        <v>0</v>
      </c>
      <c r="S38" s="139"/>
      <c r="T38" s="142">
        <f>COUNTIF(D39:O39,"×")</f>
        <v>0</v>
      </c>
      <c r="U38" s="142"/>
      <c r="V38" s="142">
        <f>P38*3+R38</f>
        <v>0</v>
      </c>
      <c r="W38" s="142"/>
      <c r="X38" s="142"/>
      <c r="Y38" s="143"/>
      <c r="AD38" s="2"/>
      <c r="AE38" s="2"/>
    </row>
    <row r="39" spans="2:31" ht="13.5" customHeight="1" x14ac:dyDescent="0.2">
      <c r="B39" s="180"/>
      <c r="C39" s="133"/>
      <c r="D39" s="151"/>
      <c r="E39" s="151"/>
      <c r="F39" s="154">
        <v>45830</v>
      </c>
      <c r="G39" s="155"/>
      <c r="H39" s="154">
        <v>45843</v>
      </c>
      <c r="I39" s="155"/>
      <c r="J39" s="154">
        <v>45815</v>
      </c>
      <c r="K39" s="155"/>
      <c r="L39" s="154">
        <v>45830</v>
      </c>
      <c r="M39" s="155"/>
      <c r="N39" s="154">
        <v>45843</v>
      </c>
      <c r="O39" s="155"/>
      <c r="P39" s="136"/>
      <c r="Q39" s="137"/>
      <c r="R39" s="140"/>
      <c r="S39" s="141"/>
      <c r="T39" s="142"/>
      <c r="U39" s="142"/>
      <c r="V39" s="142"/>
      <c r="W39" s="142"/>
      <c r="X39" s="142"/>
      <c r="Y39" s="143"/>
      <c r="AD39" s="2"/>
      <c r="AE39" s="2"/>
    </row>
    <row r="40" spans="2:31" ht="13.5" customHeight="1" x14ac:dyDescent="0.2">
      <c r="B40" s="146" t="s">
        <v>105</v>
      </c>
      <c r="C40" s="147"/>
      <c r="D40" s="152"/>
      <c r="E40" s="152"/>
      <c r="F40" s="150"/>
      <c r="G40" s="150"/>
      <c r="H40" s="152">
        <v>36</v>
      </c>
      <c r="I40" s="152"/>
      <c r="J40" s="153">
        <v>37</v>
      </c>
      <c r="K40" s="153"/>
      <c r="L40" s="181">
        <v>38</v>
      </c>
      <c r="M40" s="182"/>
      <c r="N40" s="134">
        <v>39</v>
      </c>
      <c r="O40" s="135"/>
      <c r="P40" s="136">
        <f t="shared" ref="P40" si="40">COUNTIF(D41:O41,"○")</f>
        <v>0</v>
      </c>
      <c r="Q40" s="137"/>
      <c r="R40" s="138">
        <f t="shared" ref="R40" si="41">COUNTIF(D41:O41,"●")</f>
        <v>0</v>
      </c>
      <c r="S40" s="139"/>
      <c r="T40" s="142">
        <f t="shared" ref="T40" si="42">COUNTIF(D41:O41,"×")</f>
        <v>0</v>
      </c>
      <c r="U40" s="142"/>
      <c r="V40" s="142">
        <f t="shared" ref="V40" si="43">P40*3+R40</f>
        <v>0</v>
      </c>
      <c r="W40" s="142"/>
      <c r="X40" s="142"/>
      <c r="Y40" s="143"/>
      <c r="AD40" s="2"/>
      <c r="AE40" s="2"/>
    </row>
    <row r="41" spans="2:31" ht="13.5" customHeight="1" x14ac:dyDescent="0.2">
      <c r="B41" s="148"/>
      <c r="C41" s="149"/>
      <c r="D41" s="154"/>
      <c r="E41" s="155"/>
      <c r="F41" s="151"/>
      <c r="G41" s="151"/>
      <c r="H41" s="154">
        <v>45843</v>
      </c>
      <c r="I41" s="155"/>
      <c r="J41" s="156">
        <v>45815</v>
      </c>
      <c r="K41" s="157"/>
      <c r="L41" s="185">
        <v>45830</v>
      </c>
      <c r="M41" s="186"/>
      <c r="N41" s="144">
        <v>45843</v>
      </c>
      <c r="O41" s="145"/>
      <c r="P41" s="136"/>
      <c r="Q41" s="137"/>
      <c r="R41" s="140"/>
      <c r="S41" s="141"/>
      <c r="T41" s="142"/>
      <c r="U41" s="142"/>
      <c r="V41" s="142"/>
      <c r="W41" s="142"/>
      <c r="X41" s="142"/>
      <c r="Y41" s="143"/>
      <c r="AD41" s="2"/>
      <c r="AE41" s="2"/>
    </row>
    <row r="42" spans="2:31" ht="13.5" customHeight="1" x14ac:dyDescent="0.2">
      <c r="B42" s="146" t="s">
        <v>14</v>
      </c>
      <c r="C42" s="179"/>
      <c r="D42" s="152"/>
      <c r="E42" s="152"/>
      <c r="F42" s="158"/>
      <c r="G42" s="158"/>
      <c r="H42" s="150"/>
      <c r="I42" s="150"/>
      <c r="J42" s="153">
        <v>40</v>
      </c>
      <c r="K42" s="153"/>
      <c r="L42" s="181">
        <v>41</v>
      </c>
      <c r="M42" s="182"/>
      <c r="N42" s="134">
        <v>42</v>
      </c>
      <c r="O42" s="135"/>
      <c r="P42" s="136">
        <f t="shared" ref="P42" si="44">COUNTIF(D43:O43,"○")</f>
        <v>0</v>
      </c>
      <c r="Q42" s="137"/>
      <c r="R42" s="138">
        <f t="shared" ref="R42" si="45">COUNTIF(D43:O43,"●")</f>
        <v>0</v>
      </c>
      <c r="S42" s="139"/>
      <c r="T42" s="142">
        <f t="shared" ref="T42" si="46">COUNTIF(D43:O43,"×")</f>
        <v>0</v>
      </c>
      <c r="U42" s="142"/>
      <c r="V42" s="142">
        <f t="shared" ref="V42" si="47">P42*3+R42</f>
        <v>0</v>
      </c>
      <c r="W42" s="142"/>
      <c r="X42" s="142"/>
      <c r="Y42" s="143"/>
      <c r="AD42" s="2"/>
      <c r="AE42" s="2"/>
    </row>
    <row r="43" spans="2:31" ht="13.5" customHeight="1" x14ac:dyDescent="0.2">
      <c r="B43" s="180"/>
      <c r="C43" s="133"/>
      <c r="D43" s="154"/>
      <c r="E43" s="155"/>
      <c r="F43" s="156"/>
      <c r="G43" s="157"/>
      <c r="H43" s="151"/>
      <c r="I43" s="151"/>
      <c r="J43" s="156">
        <v>45802</v>
      </c>
      <c r="K43" s="157"/>
      <c r="L43" s="185">
        <v>45837</v>
      </c>
      <c r="M43" s="186"/>
      <c r="N43" s="144">
        <v>45802</v>
      </c>
      <c r="O43" s="145"/>
      <c r="P43" s="136"/>
      <c r="Q43" s="137"/>
      <c r="R43" s="140"/>
      <c r="S43" s="141"/>
      <c r="T43" s="142"/>
      <c r="U43" s="142"/>
      <c r="V43" s="142"/>
      <c r="W43" s="142"/>
      <c r="X43" s="142"/>
      <c r="Y43" s="143"/>
      <c r="AD43" s="2"/>
      <c r="AE43" s="2"/>
    </row>
    <row r="44" spans="2:31" ht="13.5" customHeight="1" x14ac:dyDescent="0.2">
      <c r="B44" s="146" t="s">
        <v>41</v>
      </c>
      <c r="C44" s="147"/>
      <c r="D44" s="152"/>
      <c r="E44" s="152"/>
      <c r="F44" s="152"/>
      <c r="G44" s="152"/>
      <c r="H44" s="152"/>
      <c r="I44" s="152"/>
      <c r="J44" s="159"/>
      <c r="K44" s="159"/>
      <c r="L44" s="181">
        <v>43</v>
      </c>
      <c r="M44" s="182"/>
      <c r="N44" s="134">
        <v>44</v>
      </c>
      <c r="O44" s="135"/>
      <c r="P44" s="136">
        <f t="shared" ref="P44" si="48">COUNTIF(D45:O45,"○")</f>
        <v>0</v>
      </c>
      <c r="Q44" s="137"/>
      <c r="R44" s="138">
        <f t="shared" ref="R44" si="49">COUNTIF(D45:O45,"●")</f>
        <v>0</v>
      </c>
      <c r="S44" s="139"/>
      <c r="T44" s="142">
        <f t="shared" ref="T44" si="50">COUNTIF(D45:O45,"×")</f>
        <v>0</v>
      </c>
      <c r="U44" s="142"/>
      <c r="V44" s="142">
        <f t="shared" ref="V44" si="51">P44*3+R44</f>
        <v>0</v>
      </c>
      <c r="W44" s="142"/>
      <c r="X44" s="142"/>
      <c r="Y44" s="143"/>
    </row>
    <row r="45" spans="2:31" ht="13.5" customHeight="1" x14ac:dyDescent="0.2">
      <c r="B45" s="148"/>
      <c r="C45" s="149"/>
      <c r="D45" s="156"/>
      <c r="E45" s="157"/>
      <c r="F45" s="154"/>
      <c r="G45" s="155"/>
      <c r="H45" s="154"/>
      <c r="I45" s="155"/>
      <c r="J45" s="160"/>
      <c r="K45" s="160"/>
      <c r="L45" s="154">
        <v>45837</v>
      </c>
      <c r="M45" s="155"/>
      <c r="N45" s="144">
        <v>45802</v>
      </c>
      <c r="O45" s="145"/>
      <c r="P45" s="136"/>
      <c r="Q45" s="137"/>
      <c r="R45" s="140"/>
      <c r="S45" s="141"/>
      <c r="T45" s="142"/>
      <c r="U45" s="142"/>
      <c r="V45" s="142"/>
      <c r="W45" s="142"/>
      <c r="X45" s="142"/>
      <c r="Y45" s="143"/>
    </row>
    <row r="46" spans="2:31" ht="13.5" customHeight="1" x14ac:dyDescent="0.2">
      <c r="B46" s="146" t="s">
        <v>106</v>
      </c>
      <c r="C46" s="147"/>
      <c r="D46" s="152"/>
      <c r="E46" s="152"/>
      <c r="F46" s="152"/>
      <c r="G46" s="152"/>
      <c r="H46" s="152"/>
      <c r="I46" s="152"/>
      <c r="J46" s="153"/>
      <c r="K46" s="153"/>
      <c r="L46" s="187"/>
      <c r="M46" s="188"/>
      <c r="N46" s="134">
        <v>45</v>
      </c>
      <c r="O46" s="135"/>
      <c r="P46" s="136">
        <f t="shared" ref="P46" si="52">COUNTIF(D47:O47,"○")</f>
        <v>0</v>
      </c>
      <c r="Q46" s="137"/>
      <c r="R46" s="138">
        <f t="shared" ref="R46" si="53">COUNTIF(D47:O47,"●")</f>
        <v>0</v>
      </c>
      <c r="S46" s="139"/>
      <c r="T46" s="142">
        <f t="shared" ref="T46" si="54">COUNTIF(D47:O47,"×")</f>
        <v>0</v>
      </c>
      <c r="U46" s="142"/>
      <c r="V46" s="142">
        <f t="shared" ref="V46" si="55">P46*3+R46</f>
        <v>0</v>
      </c>
      <c r="W46" s="142"/>
      <c r="X46" s="142"/>
      <c r="Y46" s="143"/>
    </row>
    <row r="47" spans="2:31" ht="13.5" customHeight="1" x14ac:dyDescent="0.2">
      <c r="B47" s="180"/>
      <c r="C47" s="184"/>
      <c r="D47" s="191"/>
      <c r="E47" s="192"/>
      <c r="F47" s="191"/>
      <c r="G47" s="192"/>
      <c r="H47" s="191"/>
      <c r="I47" s="192"/>
      <c r="J47" s="193"/>
      <c r="K47" s="194"/>
      <c r="L47" s="189"/>
      <c r="M47" s="190"/>
      <c r="N47" s="144">
        <v>45823</v>
      </c>
      <c r="O47" s="145"/>
      <c r="P47" s="136"/>
      <c r="Q47" s="137"/>
      <c r="R47" s="140"/>
      <c r="S47" s="141"/>
      <c r="T47" s="142"/>
      <c r="U47" s="142"/>
      <c r="V47" s="142"/>
      <c r="W47" s="142"/>
      <c r="X47" s="142"/>
      <c r="Y47" s="143"/>
    </row>
    <row r="48" spans="2:31" ht="13.5" customHeight="1" x14ac:dyDescent="0.2">
      <c r="B48" s="146" t="s">
        <v>10</v>
      </c>
      <c r="C48" s="179"/>
      <c r="D48" s="155"/>
      <c r="E48" s="155"/>
      <c r="F48" s="155"/>
      <c r="G48" s="155"/>
      <c r="H48" s="155"/>
      <c r="I48" s="155"/>
      <c r="J48" s="157"/>
      <c r="K48" s="157"/>
      <c r="L48" s="157"/>
      <c r="M48" s="157"/>
      <c r="N48" s="187"/>
      <c r="O48" s="197"/>
      <c r="P48" s="136">
        <f t="shared" ref="P48" si="56">COUNTIF(D49:O49,"○")</f>
        <v>0</v>
      </c>
      <c r="Q48" s="137"/>
      <c r="R48" s="138">
        <f t="shared" ref="R48" si="57">COUNTIF(D49:O49,"●")</f>
        <v>0</v>
      </c>
      <c r="S48" s="139"/>
      <c r="T48" s="142">
        <f t="shared" ref="T48" si="58">COUNTIF(D49:O49,"×")</f>
        <v>0</v>
      </c>
      <c r="U48" s="142"/>
      <c r="V48" s="142">
        <f t="shared" ref="V48" si="59">P48*3+R48</f>
        <v>0</v>
      </c>
      <c r="W48" s="142"/>
      <c r="X48" s="142"/>
      <c r="Y48" s="143"/>
    </row>
    <row r="49" spans="2:25" ht="13.5" customHeight="1" thickBot="1" x14ac:dyDescent="0.25">
      <c r="B49" s="164"/>
      <c r="C49" s="196"/>
      <c r="D49" s="168"/>
      <c r="E49" s="169"/>
      <c r="F49" s="166"/>
      <c r="G49" s="167"/>
      <c r="H49" s="166"/>
      <c r="I49" s="167"/>
      <c r="J49" s="168"/>
      <c r="K49" s="169"/>
      <c r="L49" s="168"/>
      <c r="M49" s="169"/>
      <c r="N49" s="198"/>
      <c r="O49" s="199"/>
      <c r="P49" s="174"/>
      <c r="Q49" s="175"/>
      <c r="R49" s="176"/>
      <c r="S49" s="177"/>
      <c r="T49" s="161"/>
      <c r="U49" s="161"/>
      <c r="V49" s="161"/>
      <c r="W49" s="161"/>
      <c r="X49" s="161"/>
      <c r="Y49" s="195"/>
    </row>
    <row r="50" spans="2:25" ht="14.25" customHeight="1" x14ac:dyDescent="0.2">
      <c r="B50" s="9"/>
      <c r="C50" s="9"/>
      <c r="D50" s="13"/>
      <c r="E50" s="9"/>
      <c r="F50" s="13"/>
      <c r="G50" s="9"/>
      <c r="H50" s="13"/>
      <c r="I50" s="9"/>
      <c r="J50" s="10"/>
      <c r="K50" s="1"/>
      <c r="L50" s="10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2:25" ht="14.25" customHeight="1" thickBot="1" x14ac:dyDescent="0.25">
      <c r="B51" s="178" t="s">
        <v>63</v>
      </c>
      <c r="C51" s="178"/>
      <c r="D51" s="178"/>
      <c r="E51" s="178"/>
      <c r="F51" s="12"/>
      <c r="G51" s="12"/>
      <c r="H51" s="12"/>
      <c r="I51" s="12"/>
      <c r="J51" s="12"/>
      <c r="K51" s="12"/>
      <c r="L51" s="12"/>
      <c r="M51" s="12"/>
      <c r="P51" s="125" t="s">
        <v>11</v>
      </c>
      <c r="Q51" s="125"/>
      <c r="R51" s="125" t="s">
        <v>12</v>
      </c>
      <c r="S51" s="125"/>
      <c r="T51" s="125" t="s">
        <v>13</v>
      </c>
      <c r="U51" s="125"/>
    </row>
    <row r="52" spans="2:25" ht="13.5" customHeight="1" x14ac:dyDescent="0.2">
      <c r="B52" s="126"/>
      <c r="C52" s="127"/>
      <c r="D52" s="130" t="str">
        <f>B54</f>
        <v>豊田</v>
      </c>
      <c r="E52" s="130"/>
      <c r="F52" s="110" t="str">
        <f>B56</f>
        <v>吉田方</v>
      </c>
      <c r="G52" s="132"/>
      <c r="H52" s="110" t="str">
        <f>B58</f>
        <v>西尾</v>
      </c>
      <c r="I52" s="132"/>
      <c r="J52" s="110" t="str">
        <f>B60</f>
        <v>INFINITY</v>
      </c>
      <c r="K52" s="132"/>
      <c r="L52" s="110" t="str">
        <f>B62</f>
        <v>KBC高浜</v>
      </c>
      <c r="M52" s="132"/>
      <c r="N52" s="110" t="str">
        <f>B64</f>
        <v>サンライズ</v>
      </c>
      <c r="O52" s="111"/>
      <c r="P52" s="114" t="s">
        <v>1</v>
      </c>
      <c r="Q52" s="115"/>
      <c r="R52" s="118" t="s">
        <v>2</v>
      </c>
      <c r="S52" s="118"/>
      <c r="T52" s="120" t="s">
        <v>52</v>
      </c>
      <c r="U52" s="120"/>
      <c r="V52" s="118" t="s">
        <v>3</v>
      </c>
      <c r="W52" s="118"/>
      <c r="X52" s="118" t="s">
        <v>20</v>
      </c>
      <c r="Y52" s="122"/>
    </row>
    <row r="53" spans="2:25" ht="13.5" customHeight="1" x14ac:dyDescent="0.2">
      <c r="B53" s="128"/>
      <c r="C53" s="129"/>
      <c r="D53" s="131"/>
      <c r="E53" s="131"/>
      <c r="F53" s="112"/>
      <c r="G53" s="133"/>
      <c r="H53" s="112"/>
      <c r="I53" s="133"/>
      <c r="J53" s="112"/>
      <c r="K53" s="133"/>
      <c r="L53" s="112"/>
      <c r="M53" s="133"/>
      <c r="N53" s="112"/>
      <c r="O53" s="113"/>
      <c r="P53" s="116"/>
      <c r="Q53" s="117"/>
      <c r="R53" s="119"/>
      <c r="S53" s="119"/>
      <c r="T53" s="121"/>
      <c r="U53" s="121"/>
      <c r="V53" s="119"/>
      <c r="W53" s="119"/>
      <c r="X53" s="119"/>
      <c r="Y53" s="123"/>
    </row>
    <row r="54" spans="2:25" ht="13.5" customHeight="1" x14ac:dyDescent="0.2">
      <c r="B54" s="146" t="s">
        <v>47</v>
      </c>
      <c r="C54" s="147"/>
      <c r="D54" s="150"/>
      <c r="E54" s="150"/>
      <c r="F54" s="152">
        <v>46</v>
      </c>
      <c r="G54" s="152"/>
      <c r="H54" s="152">
        <v>47</v>
      </c>
      <c r="I54" s="152"/>
      <c r="J54" s="152">
        <v>48</v>
      </c>
      <c r="K54" s="152"/>
      <c r="L54" s="152">
        <v>49</v>
      </c>
      <c r="M54" s="152"/>
      <c r="N54" s="152">
        <v>50</v>
      </c>
      <c r="O54" s="152"/>
      <c r="P54" s="136">
        <f>COUNTIF(D55:O55,"○")</f>
        <v>0</v>
      </c>
      <c r="Q54" s="137"/>
      <c r="R54" s="138">
        <f>COUNTIF(D55:O55,"●")</f>
        <v>0</v>
      </c>
      <c r="S54" s="139"/>
      <c r="T54" s="142">
        <f>COUNTIF(D55:O55,"×")</f>
        <v>0</v>
      </c>
      <c r="U54" s="142"/>
      <c r="V54" s="142">
        <f>P54*3+R54</f>
        <v>0</v>
      </c>
      <c r="W54" s="142"/>
      <c r="X54" s="142"/>
      <c r="Y54" s="143"/>
    </row>
    <row r="55" spans="2:25" ht="13.5" customHeight="1" x14ac:dyDescent="0.2">
      <c r="B55" s="148"/>
      <c r="C55" s="149"/>
      <c r="D55" s="151"/>
      <c r="E55" s="151"/>
      <c r="F55" s="154">
        <v>45843</v>
      </c>
      <c r="G55" s="155"/>
      <c r="H55" s="156">
        <v>45808</v>
      </c>
      <c r="I55" s="157"/>
      <c r="J55" s="193">
        <v>45808</v>
      </c>
      <c r="K55" s="194"/>
      <c r="L55" s="193">
        <v>45829</v>
      </c>
      <c r="M55" s="194"/>
      <c r="N55" s="144">
        <v>45843</v>
      </c>
      <c r="O55" s="145"/>
      <c r="P55" s="136"/>
      <c r="Q55" s="137"/>
      <c r="R55" s="140"/>
      <c r="S55" s="141"/>
      <c r="T55" s="142"/>
      <c r="U55" s="142"/>
      <c r="V55" s="142"/>
      <c r="W55" s="142"/>
      <c r="X55" s="142"/>
      <c r="Y55" s="143"/>
    </row>
    <row r="56" spans="2:25" ht="13.5" customHeight="1" x14ac:dyDescent="0.2">
      <c r="B56" s="146" t="s">
        <v>107</v>
      </c>
      <c r="C56" s="147"/>
      <c r="D56" s="152"/>
      <c r="E56" s="152"/>
      <c r="F56" s="150"/>
      <c r="G56" s="150"/>
      <c r="H56" s="153">
        <v>51</v>
      </c>
      <c r="I56" s="153"/>
      <c r="J56" s="153">
        <v>52</v>
      </c>
      <c r="K56" s="153"/>
      <c r="L56" s="153">
        <v>53</v>
      </c>
      <c r="M56" s="153"/>
      <c r="N56" s="153">
        <v>54</v>
      </c>
      <c r="O56" s="153"/>
      <c r="P56" s="136">
        <f t="shared" ref="P56" si="60">COUNTIF(D57:O57,"○")</f>
        <v>0</v>
      </c>
      <c r="Q56" s="137"/>
      <c r="R56" s="138">
        <f t="shared" ref="R56" si="61">COUNTIF(D57:O57,"●")</f>
        <v>0</v>
      </c>
      <c r="S56" s="139"/>
      <c r="T56" s="142">
        <f t="shared" ref="T56" si="62">COUNTIF(D57:O57,"×")</f>
        <v>0</v>
      </c>
      <c r="U56" s="142"/>
      <c r="V56" s="142">
        <f t="shared" ref="V56" si="63">P56*3+R56</f>
        <v>0</v>
      </c>
      <c r="W56" s="142"/>
      <c r="X56" s="142"/>
      <c r="Y56" s="143"/>
    </row>
    <row r="57" spans="2:25" ht="13.5" customHeight="1" x14ac:dyDescent="0.2">
      <c r="B57" s="148"/>
      <c r="C57" s="149"/>
      <c r="D57" s="154"/>
      <c r="E57" s="155"/>
      <c r="F57" s="151"/>
      <c r="G57" s="151"/>
      <c r="H57" s="156">
        <v>45808</v>
      </c>
      <c r="I57" s="157"/>
      <c r="J57" s="193">
        <v>45808</v>
      </c>
      <c r="K57" s="194"/>
      <c r="L57" s="193">
        <v>45830</v>
      </c>
      <c r="M57" s="194"/>
      <c r="N57" s="144">
        <v>45816</v>
      </c>
      <c r="O57" s="145"/>
      <c r="P57" s="136"/>
      <c r="Q57" s="137"/>
      <c r="R57" s="140"/>
      <c r="S57" s="141"/>
      <c r="T57" s="142"/>
      <c r="U57" s="142"/>
      <c r="V57" s="142"/>
      <c r="W57" s="142"/>
      <c r="X57" s="142"/>
      <c r="Y57" s="143"/>
    </row>
    <row r="58" spans="2:25" ht="13.5" customHeight="1" x14ac:dyDescent="0.2">
      <c r="B58" s="146" t="s">
        <v>108</v>
      </c>
      <c r="C58" s="147"/>
      <c r="D58" s="152"/>
      <c r="E58" s="152"/>
      <c r="F58" s="152"/>
      <c r="G58" s="152"/>
      <c r="H58" s="159"/>
      <c r="I58" s="159"/>
      <c r="J58" s="181">
        <v>55</v>
      </c>
      <c r="K58" s="182"/>
      <c r="L58" s="181">
        <v>56</v>
      </c>
      <c r="M58" s="182"/>
      <c r="N58" s="181">
        <v>57</v>
      </c>
      <c r="O58" s="182"/>
      <c r="P58" s="136">
        <f>COUNTIF(D59:O59,"○")</f>
        <v>0</v>
      </c>
      <c r="Q58" s="137"/>
      <c r="R58" s="138">
        <f t="shared" ref="R58" si="64">COUNTIF(D59:O59,"●")</f>
        <v>0</v>
      </c>
      <c r="S58" s="139"/>
      <c r="T58" s="142">
        <f t="shared" ref="T58" si="65">COUNTIF(D59:O59,"×")</f>
        <v>0</v>
      </c>
      <c r="U58" s="142"/>
      <c r="V58" s="142">
        <f t="shared" ref="V58" si="66">P58*3+R58</f>
        <v>0</v>
      </c>
      <c r="W58" s="142"/>
      <c r="X58" s="142"/>
      <c r="Y58" s="143"/>
    </row>
    <row r="59" spans="2:25" ht="13.5" customHeight="1" x14ac:dyDescent="0.2">
      <c r="B59" s="148"/>
      <c r="C59" s="149"/>
      <c r="D59" s="193"/>
      <c r="E59" s="194"/>
      <c r="F59" s="154"/>
      <c r="G59" s="155"/>
      <c r="H59" s="160"/>
      <c r="I59" s="160"/>
      <c r="J59" s="193">
        <v>45829</v>
      </c>
      <c r="K59" s="194"/>
      <c r="L59" s="193">
        <v>45829</v>
      </c>
      <c r="M59" s="194"/>
      <c r="N59" s="193">
        <v>45843</v>
      </c>
      <c r="O59" s="194"/>
      <c r="P59" s="136"/>
      <c r="Q59" s="137"/>
      <c r="R59" s="140"/>
      <c r="S59" s="141"/>
      <c r="T59" s="142"/>
      <c r="U59" s="142"/>
      <c r="V59" s="142"/>
      <c r="W59" s="142"/>
      <c r="X59" s="142"/>
      <c r="Y59" s="143"/>
    </row>
    <row r="60" spans="2:25" ht="13.5" customHeight="1" x14ac:dyDescent="0.2">
      <c r="B60" s="146" t="s">
        <v>16</v>
      </c>
      <c r="C60" s="179"/>
      <c r="D60" s="200"/>
      <c r="E60" s="201"/>
      <c r="F60" s="202"/>
      <c r="G60" s="203"/>
      <c r="H60" s="181"/>
      <c r="I60" s="182"/>
      <c r="J60" s="187"/>
      <c r="K60" s="188"/>
      <c r="L60" s="181">
        <v>58</v>
      </c>
      <c r="M60" s="182"/>
      <c r="N60" s="181">
        <v>59</v>
      </c>
      <c r="O60" s="182"/>
      <c r="P60" s="136">
        <f t="shared" ref="P60" si="67">COUNTIF(D61:O61,"○")</f>
        <v>0</v>
      </c>
      <c r="Q60" s="137"/>
      <c r="R60" s="138">
        <f t="shared" ref="R60" si="68">COUNTIF(D61:O61,"●")</f>
        <v>0</v>
      </c>
      <c r="S60" s="139"/>
      <c r="T60" s="142">
        <f t="shared" ref="T60" si="69">COUNTIF(D61:O61,"×")</f>
        <v>0</v>
      </c>
      <c r="U60" s="142"/>
      <c r="V60" s="142">
        <f t="shared" ref="V60" si="70">P60*3+R60</f>
        <v>0</v>
      </c>
      <c r="W60" s="142"/>
      <c r="X60" s="142"/>
      <c r="Y60" s="143"/>
    </row>
    <row r="61" spans="2:25" ht="13.5" customHeight="1" x14ac:dyDescent="0.2">
      <c r="B61" s="180"/>
      <c r="C61" s="133"/>
      <c r="D61" s="204"/>
      <c r="E61" s="205"/>
      <c r="F61" s="204"/>
      <c r="G61" s="205"/>
      <c r="H61" s="193"/>
      <c r="I61" s="206"/>
      <c r="J61" s="189"/>
      <c r="K61" s="190"/>
      <c r="L61" s="193">
        <v>45816</v>
      </c>
      <c r="M61" s="194"/>
      <c r="N61" s="193">
        <v>45830</v>
      </c>
      <c r="O61" s="194"/>
      <c r="P61" s="136"/>
      <c r="Q61" s="137"/>
      <c r="R61" s="140"/>
      <c r="S61" s="141"/>
      <c r="T61" s="142"/>
      <c r="U61" s="142"/>
      <c r="V61" s="142"/>
      <c r="W61" s="142"/>
      <c r="X61" s="142"/>
      <c r="Y61" s="143"/>
    </row>
    <row r="62" spans="2:25" ht="13.5" customHeight="1" x14ac:dyDescent="0.2">
      <c r="B62" s="146" t="s">
        <v>109</v>
      </c>
      <c r="C62" s="179"/>
      <c r="D62" s="200"/>
      <c r="E62" s="201"/>
      <c r="F62" s="202"/>
      <c r="G62" s="203"/>
      <c r="H62" s="181"/>
      <c r="I62" s="182"/>
      <c r="J62" s="181"/>
      <c r="K62" s="182"/>
      <c r="L62" s="187"/>
      <c r="M62" s="188"/>
      <c r="N62" s="181">
        <v>60</v>
      </c>
      <c r="O62" s="207"/>
      <c r="P62" s="136">
        <f>COUNTIF(D63:O63,"○")</f>
        <v>0</v>
      </c>
      <c r="Q62" s="137"/>
      <c r="R62" s="138">
        <f t="shared" ref="R62" si="71">COUNTIF(D63:O63,"●")</f>
        <v>0</v>
      </c>
      <c r="S62" s="139"/>
      <c r="T62" s="142">
        <f t="shared" ref="T62" si="72">COUNTIF(D63:O63,"×")</f>
        <v>0</v>
      </c>
      <c r="U62" s="142"/>
      <c r="V62" s="142">
        <f t="shared" ref="V62" si="73">P62*3+R62</f>
        <v>0</v>
      </c>
      <c r="W62" s="142"/>
      <c r="X62" s="142"/>
      <c r="Y62" s="143"/>
    </row>
    <row r="63" spans="2:25" ht="13.5" customHeight="1" x14ac:dyDescent="0.2">
      <c r="B63" s="180"/>
      <c r="C63" s="133"/>
      <c r="D63" s="204"/>
      <c r="E63" s="205"/>
      <c r="F63" s="204"/>
      <c r="G63" s="205"/>
      <c r="H63" s="193"/>
      <c r="I63" s="206"/>
      <c r="J63" s="193"/>
      <c r="K63" s="206"/>
      <c r="L63" s="189"/>
      <c r="M63" s="190"/>
      <c r="N63" s="193">
        <v>45830</v>
      </c>
      <c r="O63" s="208"/>
      <c r="P63" s="136"/>
      <c r="Q63" s="137"/>
      <c r="R63" s="140"/>
      <c r="S63" s="141"/>
      <c r="T63" s="142"/>
      <c r="U63" s="142"/>
      <c r="V63" s="142"/>
      <c r="W63" s="142"/>
      <c r="X63" s="142"/>
      <c r="Y63" s="143"/>
    </row>
    <row r="64" spans="2:25" ht="13.5" customHeight="1" x14ac:dyDescent="0.2">
      <c r="B64" s="146" t="s">
        <v>35</v>
      </c>
      <c r="C64" s="179"/>
      <c r="D64" s="152"/>
      <c r="E64" s="152"/>
      <c r="F64" s="152"/>
      <c r="G64" s="152"/>
      <c r="H64" s="209"/>
      <c r="I64" s="209"/>
      <c r="J64" s="181"/>
      <c r="K64" s="182"/>
      <c r="L64" s="181"/>
      <c r="M64" s="182"/>
      <c r="N64" s="170"/>
      <c r="O64" s="171"/>
      <c r="P64" s="136">
        <f t="shared" ref="P64" si="74">COUNTIF(D65:O65,"○")</f>
        <v>0</v>
      </c>
      <c r="Q64" s="137"/>
      <c r="R64" s="138">
        <f t="shared" ref="R64" si="75">COUNTIF(D65:O65,"●")</f>
        <v>0</v>
      </c>
      <c r="S64" s="139"/>
      <c r="T64" s="142">
        <f t="shared" ref="T64" si="76">COUNTIF(D65:O65,"×")</f>
        <v>0</v>
      </c>
      <c r="U64" s="142"/>
      <c r="V64" s="142">
        <f t="shared" ref="V64" si="77">P64*3+R64</f>
        <v>0</v>
      </c>
      <c r="W64" s="142"/>
      <c r="X64" s="119"/>
      <c r="Y64" s="123"/>
    </row>
    <row r="65" spans="2:29" ht="13.5" customHeight="1" thickBot="1" x14ac:dyDescent="0.25">
      <c r="B65" s="164"/>
      <c r="C65" s="196"/>
      <c r="D65" s="166"/>
      <c r="E65" s="167"/>
      <c r="F65" s="166"/>
      <c r="G65" s="167"/>
      <c r="H65" s="210"/>
      <c r="I65" s="211"/>
      <c r="J65" s="210"/>
      <c r="K65" s="211"/>
      <c r="L65" s="210"/>
      <c r="M65" s="211"/>
      <c r="N65" s="172"/>
      <c r="O65" s="173"/>
      <c r="P65" s="174"/>
      <c r="Q65" s="175"/>
      <c r="R65" s="176"/>
      <c r="S65" s="177"/>
      <c r="T65" s="161"/>
      <c r="U65" s="161"/>
      <c r="V65" s="161"/>
      <c r="W65" s="161"/>
      <c r="X65" s="162"/>
      <c r="Y65" s="163"/>
    </row>
    <row r="66" spans="2:29" ht="14.25" customHeight="1" x14ac:dyDescent="0.2">
      <c r="B66" s="9"/>
      <c r="C66" s="9"/>
      <c r="D66" s="13"/>
      <c r="E66" s="9"/>
      <c r="F66" s="13"/>
      <c r="G66" s="9"/>
      <c r="H66" s="13"/>
      <c r="I66" s="9"/>
      <c r="J66" s="10"/>
      <c r="K66" s="1"/>
      <c r="L66" s="1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9" ht="14.25" customHeight="1" thickBot="1" x14ac:dyDescent="0.25">
      <c r="B67" s="178" t="s">
        <v>64</v>
      </c>
      <c r="C67" s="178"/>
      <c r="D67" s="178"/>
      <c r="E67" s="178"/>
      <c r="F67" s="12"/>
      <c r="G67" s="12"/>
      <c r="H67" s="12"/>
      <c r="I67" s="12"/>
      <c r="J67" s="12"/>
      <c r="K67" s="12"/>
      <c r="L67" s="125" t="s">
        <v>11</v>
      </c>
      <c r="M67" s="125"/>
      <c r="N67" s="125" t="s">
        <v>12</v>
      </c>
      <c r="O67" s="125"/>
      <c r="P67" s="125" t="s">
        <v>13</v>
      </c>
      <c r="Q67" s="125"/>
    </row>
    <row r="68" spans="2:29" ht="13.5" customHeight="1" x14ac:dyDescent="0.2">
      <c r="B68" s="126"/>
      <c r="C68" s="127"/>
      <c r="D68" s="110" t="str">
        <f>B70</f>
        <v>A１位</v>
      </c>
      <c r="E68" s="132"/>
      <c r="F68" s="110" t="str">
        <f>B72</f>
        <v>A2位</v>
      </c>
      <c r="G68" s="132"/>
      <c r="H68" s="110" t="str">
        <f>B74</f>
        <v>B1位</v>
      </c>
      <c r="I68" s="132"/>
      <c r="J68" s="212" t="str">
        <f>B76</f>
        <v>B2位</v>
      </c>
      <c r="K68" s="213"/>
      <c r="L68" s="214" t="s">
        <v>17</v>
      </c>
      <c r="M68" s="115"/>
      <c r="N68" s="118" t="s">
        <v>18</v>
      </c>
      <c r="O68" s="118"/>
      <c r="P68" s="120" t="s">
        <v>43</v>
      </c>
      <c r="Q68" s="120"/>
      <c r="R68" s="118" t="s">
        <v>19</v>
      </c>
      <c r="S68" s="118"/>
      <c r="T68" s="118" t="s">
        <v>20</v>
      </c>
      <c r="U68" s="122"/>
    </row>
    <row r="69" spans="2:29" ht="13.5" customHeight="1" x14ac:dyDescent="0.2">
      <c r="B69" s="128"/>
      <c r="C69" s="129"/>
      <c r="D69" s="112">
        <f>B71</f>
        <v>0</v>
      </c>
      <c r="E69" s="133"/>
      <c r="F69" s="112">
        <f>B73</f>
        <v>0</v>
      </c>
      <c r="G69" s="133"/>
      <c r="H69" s="112">
        <f>B75</f>
        <v>0</v>
      </c>
      <c r="I69" s="133"/>
      <c r="J69" s="140">
        <f>B77</f>
        <v>0</v>
      </c>
      <c r="K69" s="216"/>
      <c r="L69" s="215"/>
      <c r="M69" s="141"/>
      <c r="N69" s="119"/>
      <c r="O69" s="119"/>
      <c r="P69" s="121"/>
      <c r="Q69" s="121"/>
      <c r="R69" s="119"/>
      <c r="S69" s="119"/>
      <c r="T69" s="119"/>
      <c r="U69" s="123"/>
      <c r="AB69" s="5"/>
      <c r="AC69" s="5"/>
    </row>
    <row r="70" spans="2:29" ht="13.5" customHeight="1" x14ac:dyDescent="0.2">
      <c r="B70" s="146" t="s">
        <v>23</v>
      </c>
      <c r="C70" s="179"/>
      <c r="D70" s="219"/>
      <c r="E70" s="220"/>
      <c r="F70" s="223">
        <v>70</v>
      </c>
      <c r="G70" s="223"/>
      <c r="H70" s="152">
        <v>61</v>
      </c>
      <c r="I70" s="152"/>
      <c r="J70" s="153">
        <v>62</v>
      </c>
      <c r="K70" s="153"/>
      <c r="L70" s="136">
        <f>COUNTIF(D71:K71,"○")</f>
        <v>0</v>
      </c>
      <c r="M70" s="137"/>
      <c r="N70" s="138">
        <f>COUNTIF(D71:K71,"●")</f>
        <v>0</v>
      </c>
      <c r="O70" s="139"/>
      <c r="P70" s="142">
        <f>COUNTIF(D71:K71,"×")</f>
        <v>0</v>
      </c>
      <c r="Q70" s="142"/>
      <c r="R70" s="142">
        <f>L70*3+N70</f>
        <v>0</v>
      </c>
      <c r="S70" s="142"/>
      <c r="T70" s="142"/>
      <c r="U70" s="143"/>
      <c r="AB70" s="5"/>
      <c r="AC70" s="5"/>
    </row>
    <row r="71" spans="2:29" ht="13.5" customHeight="1" x14ac:dyDescent="0.2">
      <c r="B71" s="180"/>
      <c r="C71" s="133"/>
      <c r="D71" s="221"/>
      <c r="E71" s="222"/>
      <c r="F71" s="217"/>
      <c r="G71" s="218"/>
      <c r="H71" s="154"/>
      <c r="I71" s="155"/>
      <c r="J71" s="156"/>
      <c r="K71" s="157"/>
      <c r="L71" s="136"/>
      <c r="M71" s="137"/>
      <c r="N71" s="140"/>
      <c r="O71" s="141"/>
      <c r="P71" s="142"/>
      <c r="Q71" s="142"/>
      <c r="R71" s="142"/>
      <c r="S71" s="142"/>
      <c r="T71" s="142"/>
      <c r="U71" s="143"/>
      <c r="AB71" s="5"/>
      <c r="AC71" s="5"/>
    </row>
    <row r="72" spans="2:29" ht="13.5" customHeight="1" x14ac:dyDescent="0.2">
      <c r="B72" s="146" t="s">
        <v>24</v>
      </c>
      <c r="C72" s="179"/>
      <c r="D72" s="181"/>
      <c r="E72" s="182"/>
      <c r="F72" s="224"/>
      <c r="G72" s="225"/>
      <c r="H72" s="152">
        <v>63</v>
      </c>
      <c r="I72" s="152"/>
      <c r="J72" s="181">
        <v>64</v>
      </c>
      <c r="K72" s="182"/>
      <c r="L72" s="136">
        <f t="shared" ref="L72" si="78">COUNTIF(D73:K73,"○")</f>
        <v>0</v>
      </c>
      <c r="M72" s="137"/>
      <c r="N72" s="138">
        <f t="shared" ref="N72" si="79">COUNTIF(D73:K73,"●")</f>
        <v>0</v>
      </c>
      <c r="O72" s="139"/>
      <c r="P72" s="142">
        <f t="shared" ref="P72" si="80">COUNTIF(D73:K73,"×")</f>
        <v>0</v>
      </c>
      <c r="Q72" s="142"/>
      <c r="R72" s="142">
        <f t="shared" ref="R72" si="81">L72*3+N72</f>
        <v>0</v>
      </c>
      <c r="S72" s="142"/>
      <c r="T72" s="142"/>
      <c r="U72" s="143"/>
      <c r="AB72" s="5"/>
      <c r="AC72" s="5"/>
    </row>
    <row r="73" spans="2:29" ht="13.5" customHeight="1" x14ac:dyDescent="0.2">
      <c r="B73" s="180"/>
      <c r="C73" s="133"/>
      <c r="D73" s="193"/>
      <c r="E73" s="194"/>
      <c r="F73" s="226"/>
      <c r="G73" s="222"/>
      <c r="H73" s="154"/>
      <c r="I73" s="155"/>
      <c r="J73" s="193"/>
      <c r="K73" s="194"/>
      <c r="L73" s="136"/>
      <c r="M73" s="137"/>
      <c r="N73" s="140"/>
      <c r="O73" s="141"/>
      <c r="P73" s="142"/>
      <c r="Q73" s="142"/>
      <c r="R73" s="142"/>
      <c r="S73" s="142"/>
      <c r="T73" s="142"/>
      <c r="U73" s="143"/>
      <c r="AB73" s="5"/>
      <c r="AC73" s="5"/>
    </row>
    <row r="74" spans="2:29" ht="13.5" customHeight="1" x14ac:dyDescent="0.2">
      <c r="B74" s="146" t="s">
        <v>25</v>
      </c>
      <c r="C74" s="179"/>
      <c r="D74" s="231"/>
      <c r="E74" s="232"/>
      <c r="F74" s="202"/>
      <c r="G74" s="203"/>
      <c r="H74" s="219"/>
      <c r="I74" s="220"/>
      <c r="J74" s="233">
        <v>71</v>
      </c>
      <c r="K74" s="233"/>
      <c r="L74" s="136">
        <f t="shared" ref="L74" si="82">COUNTIF(D75:K75,"○")</f>
        <v>0</v>
      </c>
      <c r="M74" s="137"/>
      <c r="N74" s="138">
        <f t="shared" ref="N74" si="83">COUNTIF(D75:K75,"●")</f>
        <v>0</v>
      </c>
      <c r="O74" s="139"/>
      <c r="P74" s="142">
        <f t="shared" ref="P74" si="84">COUNTIF(D75:K75,"×")</f>
        <v>0</v>
      </c>
      <c r="Q74" s="142"/>
      <c r="R74" s="142">
        <f t="shared" ref="R74" si="85">L74*3+N74</f>
        <v>0</v>
      </c>
      <c r="S74" s="142"/>
      <c r="T74" s="142"/>
      <c r="U74" s="143"/>
      <c r="AB74" s="5"/>
      <c r="AC74" s="5"/>
    </row>
    <row r="75" spans="2:29" ht="13.5" customHeight="1" x14ac:dyDescent="0.2">
      <c r="B75" s="180"/>
      <c r="C75" s="133"/>
      <c r="D75" s="227"/>
      <c r="E75" s="228"/>
      <c r="F75" s="227"/>
      <c r="G75" s="228"/>
      <c r="H75" s="221"/>
      <c r="I75" s="222"/>
      <c r="J75" s="229"/>
      <c r="K75" s="230"/>
      <c r="L75" s="136"/>
      <c r="M75" s="137"/>
      <c r="N75" s="140"/>
      <c r="O75" s="141"/>
      <c r="P75" s="142"/>
      <c r="Q75" s="142"/>
      <c r="R75" s="142"/>
      <c r="S75" s="142"/>
      <c r="T75" s="142"/>
      <c r="U75" s="143"/>
    </row>
    <row r="76" spans="2:29" ht="13.5" customHeight="1" x14ac:dyDescent="0.2">
      <c r="B76" s="146" t="s">
        <v>26</v>
      </c>
      <c r="C76" s="179"/>
      <c r="D76" s="239"/>
      <c r="E76" s="240"/>
      <c r="F76" s="239"/>
      <c r="G76" s="240"/>
      <c r="H76" s="223"/>
      <c r="I76" s="223"/>
      <c r="J76" s="159"/>
      <c r="K76" s="241"/>
      <c r="L76" s="136">
        <f t="shared" ref="L76" si="86">COUNTIF(D77:K77,"○")</f>
        <v>0</v>
      </c>
      <c r="M76" s="137"/>
      <c r="N76" s="138">
        <f t="shared" ref="N76" si="87">COUNTIF(D77:K77,"●")</f>
        <v>0</v>
      </c>
      <c r="O76" s="139"/>
      <c r="P76" s="142">
        <f t="shared" ref="P76" si="88">COUNTIF(D77:K77,"×")</f>
        <v>0</v>
      </c>
      <c r="Q76" s="142"/>
      <c r="R76" s="142">
        <f t="shared" ref="R76" si="89">L76*3+N76</f>
        <v>0</v>
      </c>
      <c r="S76" s="142"/>
      <c r="T76" s="142"/>
      <c r="U76" s="143"/>
    </row>
    <row r="77" spans="2:29" ht="13.5" customHeight="1" thickBot="1" x14ac:dyDescent="0.25">
      <c r="B77" s="164"/>
      <c r="C77" s="196"/>
      <c r="D77" s="235"/>
      <c r="E77" s="236"/>
      <c r="F77" s="235"/>
      <c r="G77" s="236"/>
      <c r="H77" s="237"/>
      <c r="I77" s="238"/>
      <c r="J77" s="242"/>
      <c r="K77" s="243"/>
      <c r="L77" s="174"/>
      <c r="M77" s="175"/>
      <c r="N77" s="176"/>
      <c r="O77" s="177"/>
      <c r="P77" s="161"/>
      <c r="Q77" s="161"/>
      <c r="R77" s="161"/>
      <c r="S77" s="161"/>
      <c r="T77" s="161"/>
      <c r="U77" s="195"/>
    </row>
    <row r="79" spans="2:29" ht="20.25" customHeight="1" x14ac:dyDescent="0.2">
      <c r="B79" s="8" t="s">
        <v>5</v>
      </c>
      <c r="Y79" s="234"/>
      <c r="Z79" s="234"/>
      <c r="AA79" s="234"/>
    </row>
    <row r="80" spans="2:29" ht="20.25" customHeight="1" x14ac:dyDescent="0.2">
      <c r="B80" s="8" t="s">
        <v>50</v>
      </c>
      <c r="Y80" s="234"/>
      <c r="Z80" s="234"/>
      <c r="AA80" s="234"/>
    </row>
    <row r="81" spans="2:30" ht="20.25" customHeight="1" x14ac:dyDescent="0.2">
      <c r="B81" s="8" t="s">
        <v>51</v>
      </c>
      <c r="Y81" s="234"/>
      <c r="Z81" s="234"/>
      <c r="AA81" s="234"/>
    </row>
    <row r="82" spans="2:30" ht="20.25" customHeight="1" x14ac:dyDescent="0.2">
      <c r="B82" s="8" t="s">
        <v>6</v>
      </c>
    </row>
    <row r="83" spans="2:30" ht="20.25" customHeight="1" x14ac:dyDescent="0.2">
      <c r="B83" s="8" t="s">
        <v>7</v>
      </c>
    </row>
    <row r="84" spans="2:30" ht="20.25" customHeight="1" x14ac:dyDescent="0.2">
      <c r="B84" s="8" t="s">
        <v>8</v>
      </c>
    </row>
    <row r="85" spans="2:30" ht="20.25" customHeight="1" x14ac:dyDescent="0.2">
      <c r="B85" s="8" t="s">
        <v>9</v>
      </c>
    </row>
    <row r="86" spans="2:30" ht="20.25" customHeight="1" x14ac:dyDescent="0.2">
      <c r="B86" s="8" t="s">
        <v>98</v>
      </c>
    </row>
    <row r="87" spans="2:30" ht="20.25" customHeight="1" x14ac:dyDescent="0.2"/>
    <row r="88" spans="2:30" s="6" customFormat="1" ht="20.25" customHeight="1" x14ac:dyDescent="0.2">
      <c r="B88" s="14" t="s">
        <v>85</v>
      </c>
      <c r="C88" s="14"/>
      <c r="D88" s="14"/>
      <c r="E88" s="14"/>
      <c r="F88" s="15"/>
      <c r="V88" s="2"/>
      <c r="W88" s="2"/>
      <c r="X88" s="2"/>
      <c r="Y88" s="2"/>
      <c r="Z88" s="2"/>
      <c r="AA88" s="2"/>
      <c r="AB88" s="2"/>
      <c r="AC88" s="2"/>
      <c r="AD88" s="2"/>
    </row>
    <row r="89" spans="2:30" s="6" customFormat="1" ht="20.25" customHeight="1" x14ac:dyDescent="0.2">
      <c r="B89" s="251"/>
      <c r="C89" s="252"/>
      <c r="D89" s="252"/>
      <c r="E89" s="252"/>
      <c r="F89" s="108" t="s">
        <v>4</v>
      </c>
      <c r="G89" s="109"/>
      <c r="H89" s="253" t="s">
        <v>54</v>
      </c>
      <c r="I89" s="250"/>
      <c r="J89" s="250"/>
      <c r="K89" s="250"/>
      <c r="L89" s="247"/>
      <c r="M89" s="253" t="s">
        <v>97</v>
      </c>
      <c r="N89" s="250"/>
      <c r="O89" s="250"/>
      <c r="P89" s="250"/>
      <c r="Q89" s="247"/>
      <c r="R89" s="253" t="s">
        <v>54</v>
      </c>
      <c r="S89" s="250"/>
      <c r="T89" s="250"/>
      <c r="U89" s="250"/>
      <c r="V89" s="247"/>
      <c r="AB89" s="2"/>
      <c r="AC89" s="2"/>
    </row>
    <row r="90" spans="2:30" s="6" customFormat="1" ht="20.25" customHeight="1" x14ac:dyDescent="0.2">
      <c r="B90" s="249" t="s">
        <v>90</v>
      </c>
      <c r="C90" s="250"/>
      <c r="D90" s="250"/>
      <c r="E90" s="247"/>
      <c r="F90" s="244">
        <v>65</v>
      </c>
      <c r="G90" s="247"/>
      <c r="H90" s="244" t="s">
        <v>72</v>
      </c>
      <c r="I90" s="245"/>
      <c r="J90" s="245"/>
      <c r="K90" s="245"/>
      <c r="L90" s="246"/>
      <c r="M90" s="244"/>
      <c r="N90" s="247"/>
      <c r="O90" s="16" t="s">
        <v>0</v>
      </c>
      <c r="P90" s="244"/>
      <c r="Q90" s="248"/>
      <c r="R90" s="244" t="s">
        <v>73</v>
      </c>
      <c r="S90" s="245"/>
      <c r="T90" s="245"/>
      <c r="U90" s="245"/>
      <c r="V90" s="246"/>
      <c r="AB90" s="2"/>
      <c r="AC90" s="2"/>
    </row>
    <row r="91" spans="2:30" s="6" customFormat="1" ht="20.25" customHeight="1" x14ac:dyDescent="0.2">
      <c r="B91" s="249" t="s">
        <v>91</v>
      </c>
      <c r="C91" s="250"/>
      <c r="D91" s="250"/>
      <c r="E91" s="247"/>
      <c r="F91" s="244">
        <v>66</v>
      </c>
      <c r="G91" s="247"/>
      <c r="H91" s="244" t="s">
        <v>74</v>
      </c>
      <c r="I91" s="245"/>
      <c r="J91" s="245"/>
      <c r="K91" s="245"/>
      <c r="L91" s="246"/>
      <c r="M91" s="244"/>
      <c r="N91" s="247"/>
      <c r="O91" s="16" t="s">
        <v>0</v>
      </c>
      <c r="P91" s="244"/>
      <c r="Q91" s="248"/>
      <c r="R91" s="244" t="s">
        <v>75</v>
      </c>
      <c r="S91" s="245"/>
      <c r="T91" s="245"/>
      <c r="U91" s="245"/>
      <c r="V91" s="246"/>
      <c r="AB91" s="2"/>
      <c r="AC91" s="2"/>
    </row>
    <row r="92" spans="2:30" s="6" customFormat="1" ht="20.25" customHeight="1" x14ac:dyDescent="0.2">
      <c r="B92" s="249" t="s">
        <v>92</v>
      </c>
      <c r="C92" s="250"/>
      <c r="D92" s="250"/>
      <c r="E92" s="247"/>
      <c r="F92" s="244">
        <v>67</v>
      </c>
      <c r="G92" s="247"/>
      <c r="H92" s="244" t="s">
        <v>76</v>
      </c>
      <c r="I92" s="245"/>
      <c r="J92" s="245"/>
      <c r="K92" s="245"/>
      <c r="L92" s="246"/>
      <c r="M92" s="244"/>
      <c r="N92" s="247"/>
      <c r="O92" s="16" t="s">
        <v>0</v>
      </c>
      <c r="P92" s="244"/>
      <c r="Q92" s="248"/>
      <c r="R92" s="244" t="s">
        <v>77</v>
      </c>
      <c r="S92" s="245"/>
      <c r="T92" s="245"/>
      <c r="U92" s="245"/>
      <c r="V92" s="246"/>
      <c r="AB92" s="2"/>
      <c r="AC92" s="2"/>
    </row>
    <row r="93" spans="2:30" s="6" customFormat="1" ht="20.25" customHeight="1" x14ac:dyDescent="0.2">
      <c r="B93" s="249" t="s">
        <v>93</v>
      </c>
      <c r="C93" s="250"/>
      <c r="D93" s="250"/>
      <c r="E93" s="247"/>
      <c r="F93" s="244">
        <v>68</v>
      </c>
      <c r="G93" s="247"/>
      <c r="H93" s="244" t="s">
        <v>78</v>
      </c>
      <c r="I93" s="245"/>
      <c r="J93" s="245"/>
      <c r="K93" s="245"/>
      <c r="L93" s="246"/>
      <c r="M93" s="244"/>
      <c r="N93" s="247"/>
      <c r="O93" s="16" t="s">
        <v>0</v>
      </c>
      <c r="P93" s="244"/>
      <c r="Q93" s="248"/>
      <c r="R93" s="244" t="s">
        <v>79</v>
      </c>
      <c r="S93" s="245"/>
      <c r="T93" s="245"/>
      <c r="U93" s="245"/>
      <c r="V93" s="246"/>
      <c r="AB93" s="2"/>
      <c r="AC93" s="2"/>
    </row>
    <row r="94" spans="2:30" s="6" customFormat="1" ht="20.25" customHeight="1" x14ac:dyDescent="0.2">
      <c r="B94" s="249" t="s">
        <v>94</v>
      </c>
      <c r="C94" s="250"/>
      <c r="D94" s="250"/>
      <c r="E94" s="247"/>
      <c r="F94" s="244">
        <v>69</v>
      </c>
      <c r="G94" s="247"/>
      <c r="H94" s="244" t="s">
        <v>80</v>
      </c>
      <c r="I94" s="245"/>
      <c r="J94" s="245"/>
      <c r="K94" s="245"/>
      <c r="L94" s="246"/>
      <c r="M94" s="244"/>
      <c r="N94" s="247"/>
      <c r="O94" s="16" t="s">
        <v>0</v>
      </c>
      <c r="P94" s="244"/>
      <c r="Q94" s="248"/>
      <c r="R94" s="244" t="s">
        <v>81</v>
      </c>
      <c r="S94" s="245"/>
      <c r="T94" s="245"/>
      <c r="U94" s="245"/>
      <c r="V94" s="246"/>
      <c r="AB94" s="2"/>
      <c r="AC94" s="2"/>
    </row>
    <row r="95" spans="2:30" s="6" customFormat="1" ht="20.25" customHeight="1" x14ac:dyDescent="0.2">
      <c r="AB95" s="2"/>
      <c r="AC95" s="2"/>
    </row>
    <row r="96" spans="2:30" s="6" customFormat="1" ht="20.25" customHeight="1" x14ac:dyDescent="0.2">
      <c r="B96" s="6" t="s">
        <v>58</v>
      </c>
      <c r="AB96" s="2"/>
      <c r="AC96" s="2"/>
    </row>
    <row r="97" spans="2:29" s="6" customFormat="1" ht="20.25" customHeight="1" x14ac:dyDescent="0.2">
      <c r="B97" s="6" t="s">
        <v>65</v>
      </c>
      <c r="AB97" s="2"/>
      <c r="AC97" s="2"/>
    </row>
    <row r="98" spans="2:29" s="6" customFormat="1" ht="20.25" customHeight="1" x14ac:dyDescent="0.2">
      <c r="B98" s="6" t="s">
        <v>71</v>
      </c>
      <c r="AB98" s="2"/>
      <c r="AC98" s="2"/>
    </row>
    <row r="99" spans="2:29" s="6" customFormat="1" ht="20.25" customHeight="1" x14ac:dyDescent="0.2">
      <c r="B99" s="6" t="s">
        <v>67</v>
      </c>
      <c r="H99" s="257" t="s">
        <v>113</v>
      </c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B99" s="2"/>
      <c r="AC99" s="2"/>
    </row>
    <row r="100" spans="2:29" s="6" customFormat="1" ht="20.25" customHeight="1" x14ac:dyDescent="0.2">
      <c r="B100" s="6" t="s">
        <v>66</v>
      </c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</row>
    <row r="101" spans="2:29" s="6" customFormat="1" ht="20.25" customHeight="1" x14ac:dyDescent="0.2">
      <c r="B101" s="6" t="s">
        <v>68</v>
      </c>
      <c r="H101" s="258" t="s">
        <v>70</v>
      </c>
      <c r="I101" s="258"/>
      <c r="J101" s="258"/>
      <c r="K101" s="258"/>
      <c r="L101" s="258"/>
      <c r="M101" s="258"/>
      <c r="N101" s="258"/>
      <c r="O101" s="258"/>
      <c r="P101" s="258"/>
      <c r="Q101" s="258"/>
      <c r="R101" s="258"/>
      <c r="S101" s="258"/>
      <c r="T101" s="258"/>
      <c r="U101" s="258"/>
      <c r="V101" s="258"/>
      <c r="W101" s="258"/>
      <c r="X101" s="258"/>
      <c r="Y101" s="258"/>
      <c r="Z101" s="258"/>
    </row>
    <row r="102" spans="2:29" s="6" customFormat="1" ht="20.25" customHeight="1" x14ac:dyDescent="0.2">
      <c r="B102" s="6" t="s">
        <v>69</v>
      </c>
      <c r="H102" s="258"/>
      <c r="I102" s="258"/>
      <c r="J102" s="258"/>
      <c r="K102" s="258"/>
      <c r="L102" s="258"/>
      <c r="M102" s="258"/>
      <c r="N102" s="258"/>
      <c r="O102" s="258"/>
      <c r="P102" s="258"/>
      <c r="Q102" s="258"/>
      <c r="R102" s="258"/>
      <c r="S102" s="258"/>
      <c r="T102" s="258"/>
      <c r="U102" s="258"/>
      <c r="V102" s="258"/>
      <c r="W102" s="258"/>
      <c r="X102" s="258"/>
      <c r="Y102" s="258"/>
      <c r="Z102" s="258"/>
    </row>
    <row r="103" spans="2:29" s="6" customFormat="1" ht="20.25" customHeight="1" x14ac:dyDescent="0.2">
      <c r="I103" s="17"/>
      <c r="J103" s="17"/>
      <c r="K103" s="17"/>
      <c r="L103" s="17"/>
      <c r="U103" s="17"/>
      <c r="V103" s="17"/>
      <c r="AB103" s="2"/>
      <c r="AC103" s="2"/>
    </row>
    <row r="104" spans="2:29" s="6" customFormat="1" ht="20.25" customHeight="1" x14ac:dyDescent="0.2">
      <c r="H104" s="18"/>
      <c r="K104" s="254">
        <v>68</v>
      </c>
      <c r="M104" s="19"/>
      <c r="S104" s="20"/>
      <c r="T104" s="21"/>
      <c r="U104" s="254">
        <v>69</v>
      </c>
      <c r="W104" s="19"/>
      <c r="AB104" s="2"/>
      <c r="AC104" s="2"/>
    </row>
    <row r="105" spans="2:29" s="6" customFormat="1" ht="20.25" customHeight="1" x14ac:dyDescent="0.2">
      <c r="H105" s="18"/>
      <c r="K105" s="254"/>
      <c r="M105" s="18"/>
      <c r="S105" s="22"/>
      <c r="U105" s="254"/>
      <c r="W105" s="18"/>
      <c r="AB105" s="2"/>
      <c r="AC105" s="2"/>
    </row>
    <row r="106" spans="2:29" s="6" customFormat="1" ht="20.25" customHeight="1" x14ac:dyDescent="0.2">
      <c r="C106" s="17"/>
      <c r="D106" s="17"/>
      <c r="H106" s="18"/>
      <c r="L106" s="14"/>
      <c r="M106" s="23"/>
      <c r="N106" s="24"/>
      <c r="O106" s="17"/>
      <c r="S106" s="22"/>
      <c r="V106" s="25"/>
      <c r="W106" s="23"/>
      <c r="AB106" s="2"/>
      <c r="AC106" s="2"/>
    </row>
    <row r="107" spans="2:29" s="6" customFormat="1" ht="20.25" customHeight="1" x14ac:dyDescent="0.2">
      <c r="B107" s="18"/>
      <c r="D107" s="254">
        <v>65</v>
      </c>
      <c r="E107" s="19"/>
      <c r="H107" s="18"/>
      <c r="L107" s="20"/>
      <c r="M107" s="255">
        <v>66</v>
      </c>
      <c r="N107" s="254"/>
      <c r="O107" s="19"/>
      <c r="S107" s="22"/>
      <c r="U107" s="18"/>
      <c r="W107" s="254">
        <v>67</v>
      </c>
      <c r="X107" s="255"/>
      <c r="Y107" s="19"/>
      <c r="AB107" s="2"/>
      <c r="AC107" s="2"/>
    </row>
    <row r="108" spans="2:29" s="6" customFormat="1" ht="20.25" customHeight="1" x14ac:dyDescent="0.2">
      <c r="B108" s="18"/>
      <c r="D108" s="254"/>
      <c r="E108" s="18"/>
      <c r="H108" s="18"/>
      <c r="L108" s="22"/>
      <c r="M108" s="254"/>
      <c r="N108" s="254"/>
      <c r="O108" s="18"/>
      <c r="S108" s="22"/>
      <c r="U108" s="18"/>
      <c r="W108" s="254"/>
      <c r="X108" s="254"/>
      <c r="Y108" s="18"/>
      <c r="AB108" s="2"/>
      <c r="AC108" s="2"/>
    </row>
    <row r="109" spans="2:29" s="6" customFormat="1" ht="20.25" customHeight="1" x14ac:dyDescent="0.2">
      <c r="B109" s="23"/>
      <c r="E109" s="18"/>
      <c r="H109" s="23"/>
      <c r="L109" s="22"/>
      <c r="O109" s="23"/>
      <c r="P109" s="17"/>
      <c r="S109" s="22"/>
      <c r="U109" s="23"/>
      <c r="Y109" s="18"/>
      <c r="AB109" s="2"/>
      <c r="AC109" s="2"/>
    </row>
    <row r="110" spans="2:29" s="6" customFormat="1" ht="20.25" customHeight="1" x14ac:dyDescent="0.2">
      <c r="B110" s="259" t="s">
        <v>82</v>
      </c>
      <c r="C110" s="260"/>
      <c r="D110" s="8"/>
      <c r="E110" s="259" t="str">
        <f>R90</f>
        <v>３部３位</v>
      </c>
      <c r="F110" s="260"/>
      <c r="G110" s="8"/>
      <c r="H110" s="259" t="s">
        <v>83</v>
      </c>
      <c r="I110" s="260"/>
      <c r="J110" s="8"/>
      <c r="K110" s="259" t="s">
        <v>74</v>
      </c>
      <c r="L110" s="260"/>
      <c r="M110" s="1"/>
      <c r="N110" s="8"/>
      <c r="O110" s="259" t="str">
        <f>R91</f>
        <v>３部１位</v>
      </c>
      <c r="P110" s="260"/>
      <c r="Q110" s="8"/>
      <c r="R110" s="259" t="s">
        <v>84</v>
      </c>
      <c r="S110" s="260"/>
      <c r="T110" s="8"/>
      <c r="U110" s="259" t="s">
        <v>76</v>
      </c>
      <c r="V110" s="260"/>
      <c r="W110" s="1"/>
      <c r="X110" s="8"/>
      <c r="Y110" s="259" t="str">
        <f>R92</f>
        <v>３部２位</v>
      </c>
      <c r="Z110" s="260"/>
      <c r="AB110" s="2"/>
      <c r="AC110" s="2"/>
    </row>
    <row r="111" spans="2:29" s="6" customFormat="1" ht="20.25" customHeight="1" x14ac:dyDescent="0.2">
      <c r="B111" s="261"/>
      <c r="C111" s="262"/>
      <c r="D111" s="8"/>
      <c r="E111" s="261"/>
      <c r="F111" s="262"/>
      <c r="G111" s="8"/>
      <c r="H111" s="261"/>
      <c r="I111" s="262"/>
      <c r="J111" s="8"/>
      <c r="K111" s="261"/>
      <c r="L111" s="262"/>
      <c r="M111" s="1"/>
      <c r="N111" s="8"/>
      <c r="O111" s="261"/>
      <c r="P111" s="262"/>
      <c r="Q111" s="8"/>
      <c r="R111" s="261"/>
      <c r="S111" s="262"/>
      <c r="T111" s="8"/>
      <c r="U111" s="261"/>
      <c r="V111" s="262"/>
      <c r="W111" s="1"/>
      <c r="X111" s="8"/>
      <c r="Y111" s="261"/>
      <c r="Z111" s="262"/>
      <c r="AB111" s="2"/>
      <c r="AC111" s="2"/>
    </row>
    <row r="112" spans="2:29" s="6" customFormat="1" ht="20.25" customHeight="1" x14ac:dyDescent="0.2">
      <c r="B112" s="261"/>
      <c r="C112" s="262"/>
      <c r="D112" s="8"/>
      <c r="E112" s="261"/>
      <c r="F112" s="262"/>
      <c r="G112" s="8"/>
      <c r="H112" s="261"/>
      <c r="I112" s="262"/>
      <c r="J112" s="8"/>
      <c r="K112" s="261"/>
      <c r="L112" s="262"/>
      <c r="M112" s="1"/>
      <c r="N112" s="8"/>
      <c r="O112" s="261"/>
      <c r="P112" s="262"/>
      <c r="Q112" s="8"/>
      <c r="R112" s="261"/>
      <c r="S112" s="262"/>
      <c r="T112" s="8"/>
      <c r="U112" s="261"/>
      <c r="V112" s="262"/>
      <c r="W112" s="1"/>
      <c r="X112" s="8"/>
      <c r="Y112" s="261"/>
      <c r="Z112" s="262"/>
      <c r="AB112" s="2"/>
      <c r="AC112" s="2"/>
    </row>
    <row r="113" spans="2:30" s="6" customFormat="1" ht="20.25" customHeight="1" x14ac:dyDescent="0.2">
      <c r="B113" s="261"/>
      <c r="C113" s="262"/>
      <c r="D113" s="8"/>
      <c r="E113" s="261"/>
      <c r="F113" s="262"/>
      <c r="G113" s="8"/>
      <c r="H113" s="261"/>
      <c r="I113" s="262"/>
      <c r="J113" s="8"/>
      <c r="K113" s="261"/>
      <c r="L113" s="262"/>
      <c r="M113" s="1"/>
      <c r="N113" s="8"/>
      <c r="O113" s="261"/>
      <c r="P113" s="262"/>
      <c r="Q113" s="8"/>
      <c r="R113" s="261"/>
      <c r="S113" s="262"/>
      <c r="T113" s="8"/>
      <c r="U113" s="261"/>
      <c r="V113" s="262"/>
      <c r="W113" s="1"/>
      <c r="X113" s="8"/>
      <c r="Y113" s="261"/>
      <c r="Z113" s="262"/>
      <c r="AB113" s="2"/>
      <c r="AC113" s="2"/>
    </row>
    <row r="114" spans="2:30" s="6" customFormat="1" ht="20.25" customHeight="1" x14ac:dyDescent="0.2">
      <c r="B114" s="261"/>
      <c r="C114" s="262"/>
      <c r="D114" s="8"/>
      <c r="E114" s="261"/>
      <c r="F114" s="262"/>
      <c r="G114" s="8"/>
      <c r="H114" s="261"/>
      <c r="I114" s="262"/>
      <c r="J114" s="8"/>
      <c r="K114" s="261"/>
      <c r="L114" s="262"/>
      <c r="M114" s="1"/>
      <c r="N114" s="8"/>
      <c r="O114" s="261"/>
      <c r="P114" s="262"/>
      <c r="Q114" s="8"/>
      <c r="R114" s="261"/>
      <c r="S114" s="262"/>
      <c r="T114" s="8"/>
      <c r="U114" s="261"/>
      <c r="V114" s="262"/>
      <c r="W114" s="1"/>
      <c r="X114" s="8"/>
      <c r="Y114" s="261"/>
      <c r="Z114" s="262"/>
      <c r="AB114" s="2"/>
      <c r="AC114" s="2"/>
    </row>
    <row r="115" spans="2:30" s="6" customFormat="1" ht="20.25" customHeight="1" x14ac:dyDescent="0.2">
      <c r="B115" s="263"/>
      <c r="C115" s="264"/>
      <c r="D115" s="8"/>
      <c r="E115" s="263"/>
      <c r="F115" s="264"/>
      <c r="G115" s="8"/>
      <c r="H115" s="263"/>
      <c r="I115" s="264"/>
      <c r="J115" s="8"/>
      <c r="K115" s="263"/>
      <c r="L115" s="264"/>
      <c r="M115" s="1"/>
      <c r="N115" s="8"/>
      <c r="O115" s="263"/>
      <c r="P115" s="264"/>
      <c r="Q115" s="8"/>
      <c r="R115" s="263"/>
      <c r="S115" s="264"/>
      <c r="T115" s="8"/>
      <c r="U115" s="263"/>
      <c r="V115" s="264"/>
      <c r="W115" s="1"/>
      <c r="X115" s="8"/>
      <c r="Y115" s="263"/>
      <c r="Z115" s="264"/>
      <c r="AB115" s="2"/>
      <c r="AC115" s="2"/>
    </row>
    <row r="116" spans="2:30" s="2" customFormat="1" ht="20.25" customHeight="1" x14ac:dyDescent="0.2">
      <c r="Y116" s="256"/>
      <c r="Z116" s="256"/>
      <c r="AA116" s="256"/>
      <c r="AB116" s="6"/>
      <c r="AC116" s="6"/>
      <c r="AD116" s="26"/>
    </row>
    <row r="132" spans="28:29" x14ac:dyDescent="0.2">
      <c r="AB132" s="6"/>
      <c r="AC132" s="6"/>
    </row>
    <row r="133" spans="28:29" x14ac:dyDescent="0.2">
      <c r="AB133" s="6"/>
      <c r="AC133" s="6"/>
    </row>
    <row r="134" spans="28:29" x14ac:dyDescent="0.2">
      <c r="AB134" s="6"/>
      <c r="AC134" s="6"/>
    </row>
    <row r="135" spans="28:29" x14ac:dyDescent="0.2">
      <c r="AB135" s="6"/>
      <c r="AC135" s="6"/>
    </row>
    <row r="136" spans="28:29" x14ac:dyDescent="0.2">
      <c r="AB136" s="6"/>
      <c r="AC136" s="6"/>
    </row>
    <row r="137" spans="28:29" x14ac:dyDescent="0.2">
      <c r="AB137" s="6"/>
      <c r="AC137" s="6"/>
    </row>
    <row r="138" spans="28:29" x14ac:dyDescent="0.2">
      <c r="AB138" s="6"/>
      <c r="AC138" s="6"/>
    </row>
    <row r="139" spans="28:29" x14ac:dyDescent="0.2">
      <c r="AB139" s="6"/>
      <c r="AC139" s="6"/>
    </row>
    <row r="140" spans="28:29" x14ac:dyDescent="0.2">
      <c r="AB140" s="6"/>
      <c r="AC140" s="6"/>
    </row>
    <row r="141" spans="28:29" x14ac:dyDescent="0.2">
      <c r="AB141" s="6"/>
      <c r="AC141" s="6"/>
    </row>
    <row r="142" spans="28:29" x14ac:dyDescent="0.2">
      <c r="AB142" s="6"/>
      <c r="AC142" s="6"/>
    </row>
    <row r="143" spans="28:29" x14ac:dyDescent="0.2">
      <c r="AB143" s="6"/>
      <c r="AC143" s="6"/>
    </row>
    <row r="144" spans="28:29" x14ac:dyDescent="0.2">
      <c r="AB144" s="6"/>
      <c r="AC144" s="4"/>
    </row>
    <row r="145" spans="28:29" x14ac:dyDescent="0.2">
      <c r="AB145" s="6"/>
      <c r="AC145" s="4"/>
    </row>
    <row r="147" spans="28:29" x14ac:dyDescent="0.2">
      <c r="AB147" s="6"/>
      <c r="AC147" s="6"/>
    </row>
    <row r="148" spans="28:29" x14ac:dyDescent="0.2">
      <c r="AB148" s="6"/>
      <c r="AC148" s="6"/>
    </row>
    <row r="149" spans="28:29" x14ac:dyDescent="0.2">
      <c r="AB149" s="6"/>
      <c r="AC149" s="6"/>
    </row>
    <row r="150" spans="28:29" x14ac:dyDescent="0.2">
      <c r="AB150" s="6"/>
      <c r="AC150" s="6"/>
    </row>
    <row r="151" spans="28:29" x14ac:dyDescent="0.2">
      <c r="AB151" s="6"/>
      <c r="AC151" s="6"/>
    </row>
    <row r="152" spans="28:29" x14ac:dyDescent="0.2">
      <c r="AB152" s="6"/>
      <c r="AC152" s="6"/>
    </row>
    <row r="153" spans="28:29" x14ac:dyDescent="0.2">
      <c r="AB153" s="6"/>
      <c r="AC153" s="6"/>
    </row>
    <row r="154" spans="28:29" x14ac:dyDescent="0.2">
      <c r="AB154" s="6"/>
      <c r="AC154" s="6"/>
    </row>
    <row r="155" spans="28:29" x14ac:dyDescent="0.2">
      <c r="AB155" s="6"/>
      <c r="AC155" s="6"/>
    </row>
    <row r="156" spans="28:29" x14ac:dyDescent="0.2">
      <c r="AB156" s="6"/>
      <c r="AC156" s="6"/>
    </row>
    <row r="157" spans="28:29" x14ac:dyDescent="0.2">
      <c r="AB157" s="6"/>
      <c r="AC157" s="6"/>
    </row>
    <row r="158" spans="28:29" x14ac:dyDescent="0.2">
      <c r="AB158" s="6"/>
      <c r="AC158" s="6"/>
    </row>
    <row r="159" spans="28:29" x14ac:dyDescent="0.2">
      <c r="AB159" s="6"/>
      <c r="AC159" s="6"/>
    </row>
    <row r="160" spans="28:29" x14ac:dyDescent="0.2">
      <c r="AB160" s="6"/>
      <c r="AC160" s="6"/>
    </row>
    <row r="161" spans="28:29" x14ac:dyDescent="0.2">
      <c r="AB161" s="6"/>
      <c r="AC161" s="6"/>
    </row>
    <row r="162" spans="28:29" x14ac:dyDescent="0.2">
      <c r="AB162" s="6"/>
      <c r="AC162" s="6"/>
    </row>
    <row r="163" spans="28:29" x14ac:dyDescent="0.2">
      <c r="AB163" s="8"/>
      <c r="AC163" s="8"/>
    </row>
    <row r="167" spans="28:29" x14ac:dyDescent="0.2">
      <c r="AB167" s="8"/>
      <c r="AC167" s="8"/>
    </row>
    <row r="170" spans="28:29" x14ac:dyDescent="0.2">
      <c r="AB170" s="6"/>
      <c r="AC170" s="6"/>
    </row>
    <row r="171" spans="28:29" x14ac:dyDescent="0.2">
      <c r="AB171" s="6"/>
      <c r="AC171" s="6"/>
    </row>
    <row r="172" spans="28:29" x14ac:dyDescent="0.2">
      <c r="AB172" s="6"/>
      <c r="AC172" s="6"/>
    </row>
    <row r="173" spans="28:29" x14ac:dyDescent="0.2">
      <c r="AB173" s="6"/>
      <c r="AC173" s="6"/>
    </row>
    <row r="174" spans="28:29" x14ac:dyDescent="0.2">
      <c r="AB174" s="6"/>
      <c r="AC174" s="6"/>
    </row>
    <row r="175" spans="28:29" x14ac:dyDescent="0.2">
      <c r="AB175" s="6"/>
      <c r="AC175" s="6"/>
    </row>
    <row r="176" spans="28:29" x14ac:dyDescent="0.2">
      <c r="AB176" s="26"/>
      <c r="AC176" s="26"/>
    </row>
  </sheetData>
  <mergeCells count="600">
    <mergeCell ref="Y116:AA116"/>
    <mergeCell ref="H99:Z100"/>
    <mergeCell ref="H101:Z102"/>
    <mergeCell ref="W107:X108"/>
    <mergeCell ref="B110:C115"/>
    <mergeCell ref="E110:F115"/>
    <mergeCell ref="H110:I115"/>
    <mergeCell ref="K110:L115"/>
    <mergeCell ref="O110:P115"/>
    <mergeCell ref="R110:S115"/>
    <mergeCell ref="U110:V115"/>
    <mergeCell ref="Y110:Z115"/>
    <mergeCell ref="B89:E89"/>
    <mergeCell ref="H89:L89"/>
    <mergeCell ref="M89:Q89"/>
    <mergeCell ref="R89:V89"/>
    <mergeCell ref="M90:N90"/>
    <mergeCell ref="P90:Q90"/>
    <mergeCell ref="K104:K105"/>
    <mergeCell ref="U104:U105"/>
    <mergeCell ref="D107:D108"/>
    <mergeCell ref="M107:N108"/>
    <mergeCell ref="B94:E94"/>
    <mergeCell ref="F94:G94"/>
    <mergeCell ref="H94:L94"/>
    <mergeCell ref="M94:N94"/>
    <mergeCell ref="P94:Q94"/>
    <mergeCell ref="R94:V94"/>
    <mergeCell ref="B92:E92"/>
    <mergeCell ref="F92:G92"/>
    <mergeCell ref="H92:L92"/>
    <mergeCell ref="M92:N92"/>
    <mergeCell ref="P92:Q92"/>
    <mergeCell ref="R92:V92"/>
    <mergeCell ref="B93:E93"/>
    <mergeCell ref="F93:G93"/>
    <mergeCell ref="H93:L93"/>
    <mergeCell ref="M93:N93"/>
    <mergeCell ref="P93:Q93"/>
    <mergeCell ref="R93:V93"/>
    <mergeCell ref="B90:E90"/>
    <mergeCell ref="F90:G90"/>
    <mergeCell ref="H90:L90"/>
    <mergeCell ref="R90:V90"/>
    <mergeCell ref="B91:E91"/>
    <mergeCell ref="F91:G91"/>
    <mergeCell ref="H91:L91"/>
    <mergeCell ref="M91:N91"/>
    <mergeCell ref="P91:Q91"/>
    <mergeCell ref="R91:V91"/>
    <mergeCell ref="Y79:AA79"/>
    <mergeCell ref="Y80:AA80"/>
    <mergeCell ref="Y81:AA81"/>
    <mergeCell ref="N76:O77"/>
    <mergeCell ref="P76:Q77"/>
    <mergeCell ref="R76:S77"/>
    <mergeCell ref="T76:U77"/>
    <mergeCell ref="B77:C77"/>
    <mergeCell ref="D77:E77"/>
    <mergeCell ref="F77:G77"/>
    <mergeCell ref="H77:I77"/>
    <mergeCell ref="B76:C76"/>
    <mergeCell ref="D76:E76"/>
    <mergeCell ref="F76:G76"/>
    <mergeCell ref="H76:I76"/>
    <mergeCell ref="J76:K77"/>
    <mergeCell ref="L76:M77"/>
    <mergeCell ref="N74:O75"/>
    <mergeCell ref="P74:Q75"/>
    <mergeCell ref="R74:S75"/>
    <mergeCell ref="T74:U75"/>
    <mergeCell ref="B75:C75"/>
    <mergeCell ref="D75:E75"/>
    <mergeCell ref="F75:G75"/>
    <mergeCell ref="J75:K75"/>
    <mergeCell ref="B74:C74"/>
    <mergeCell ref="D74:E74"/>
    <mergeCell ref="F74:G74"/>
    <mergeCell ref="H74:I75"/>
    <mergeCell ref="J74:K74"/>
    <mergeCell ref="L74:M75"/>
    <mergeCell ref="N72:O73"/>
    <mergeCell ref="P72:Q73"/>
    <mergeCell ref="R72:S73"/>
    <mergeCell ref="T72:U73"/>
    <mergeCell ref="B73:C73"/>
    <mergeCell ref="D73:E73"/>
    <mergeCell ref="H73:I73"/>
    <mergeCell ref="J73:K73"/>
    <mergeCell ref="B72:C72"/>
    <mergeCell ref="D72:E72"/>
    <mergeCell ref="F72:G73"/>
    <mergeCell ref="H72:I72"/>
    <mergeCell ref="J72:K72"/>
    <mergeCell ref="L72:M73"/>
    <mergeCell ref="B71:C71"/>
    <mergeCell ref="F71:G71"/>
    <mergeCell ref="H71:I71"/>
    <mergeCell ref="J71:K71"/>
    <mergeCell ref="B70:C70"/>
    <mergeCell ref="D70:E71"/>
    <mergeCell ref="F70:G70"/>
    <mergeCell ref="H70:I70"/>
    <mergeCell ref="J70:K70"/>
    <mergeCell ref="R68:S69"/>
    <mergeCell ref="T68:U69"/>
    <mergeCell ref="D69:E69"/>
    <mergeCell ref="F69:G69"/>
    <mergeCell ref="H69:I69"/>
    <mergeCell ref="J69:K69"/>
    <mergeCell ref="N70:O71"/>
    <mergeCell ref="P70:Q71"/>
    <mergeCell ref="R70:S71"/>
    <mergeCell ref="T70:U71"/>
    <mergeCell ref="L70:M71"/>
    <mergeCell ref="B67:E67"/>
    <mergeCell ref="L67:M67"/>
    <mergeCell ref="N67:O67"/>
    <mergeCell ref="P67:Q67"/>
    <mergeCell ref="B68:C69"/>
    <mergeCell ref="D68:E68"/>
    <mergeCell ref="F68:G68"/>
    <mergeCell ref="H68:I68"/>
    <mergeCell ref="J68:K68"/>
    <mergeCell ref="L68:M69"/>
    <mergeCell ref="N68:O69"/>
    <mergeCell ref="P68:Q69"/>
    <mergeCell ref="R64:S65"/>
    <mergeCell ref="T64:U65"/>
    <mergeCell ref="V64:W65"/>
    <mergeCell ref="X64:Y65"/>
    <mergeCell ref="B64:C65"/>
    <mergeCell ref="D64:E64"/>
    <mergeCell ref="F64:G64"/>
    <mergeCell ref="H64:I64"/>
    <mergeCell ref="J64:K64"/>
    <mergeCell ref="L64:M64"/>
    <mergeCell ref="D65:E65"/>
    <mergeCell ref="F65:G65"/>
    <mergeCell ref="H65:I65"/>
    <mergeCell ref="J65:K65"/>
    <mergeCell ref="L65:M65"/>
    <mergeCell ref="N64:O65"/>
    <mergeCell ref="P64:Q65"/>
    <mergeCell ref="N62:O62"/>
    <mergeCell ref="P62:Q63"/>
    <mergeCell ref="R62:S63"/>
    <mergeCell ref="T62:U63"/>
    <mergeCell ref="V62:W63"/>
    <mergeCell ref="X62:Y63"/>
    <mergeCell ref="N63:O63"/>
    <mergeCell ref="B62:C63"/>
    <mergeCell ref="D62:E62"/>
    <mergeCell ref="F62:G62"/>
    <mergeCell ref="H62:I62"/>
    <mergeCell ref="J62:K62"/>
    <mergeCell ref="L62:M63"/>
    <mergeCell ref="D63:E63"/>
    <mergeCell ref="F63:G63"/>
    <mergeCell ref="H63:I63"/>
    <mergeCell ref="J63:K63"/>
    <mergeCell ref="N60:O60"/>
    <mergeCell ref="P60:Q61"/>
    <mergeCell ref="R60:S61"/>
    <mergeCell ref="T60:U61"/>
    <mergeCell ref="V60:W61"/>
    <mergeCell ref="X60:Y61"/>
    <mergeCell ref="N61:O61"/>
    <mergeCell ref="B60:C61"/>
    <mergeCell ref="D60:E60"/>
    <mergeCell ref="F60:G60"/>
    <mergeCell ref="H60:I60"/>
    <mergeCell ref="J60:K61"/>
    <mergeCell ref="L60:M60"/>
    <mergeCell ref="D61:E61"/>
    <mergeCell ref="F61:G61"/>
    <mergeCell ref="H61:I61"/>
    <mergeCell ref="L61:M61"/>
    <mergeCell ref="N58:O58"/>
    <mergeCell ref="P58:Q59"/>
    <mergeCell ref="R58:S59"/>
    <mergeCell ref="T58:U59"/>
    <mergeCell ref="V58:W59"/>
    <mergeCell ref="X58:Y59"/>
    <mergeCell ref="N59:O59"/>
    <mergeCell ref="B58:C59"/>
    <mergeCell ref="D58:E58"/>
    <mergeCell ref="F58:G58"/>
    <mergeCell ref="H58:I59"/>
    <mergeCell ref="J58:K58"/>
    <mergeCell ref="L58:M58"/>
    <mergeCell ref="D59:E59"/>
    <mergeCell ref="F59:G59"/>
    <mergeCell ref="J59:K59"/>
    <mergeCell ref="L59:M59"/>
    <mergeCell ref="N56:O56"/>
    <mergeCell ref="P56:Q57"/>
    <mergeCell ref="R56:S57"/>
    <mergeCell ref="T56:U57"/>
    <mergeCell ref="V56:W57"/>
    <mergeCell ref="X56:Y57"/>
    <mergeCell ref="N57:O57"/>
    <mergeCell ref="B56:C57"/>
    <mergeCell ref="D56:E56"/>
    <mergeCell ref="F56:G57"/>
    <mergeCell ref="H56:I56"/>
    <mergeCell ref="J56:K56"/>
    <mergeCell ref="L56:M56"/>
    <mergeCell ref="D57:E57"/>
    <mergeCell ref="H57:I57"/>
    <mergeCell ref="J57:K57"/>
    <mergeCell ref="L57:M57"/>
    <mergeCell ref="T54:U55"/>
    <mergeCell ref="V54:W55"/>
    <mergeCell ref="X54:Y55"/>
    <mergeCell ref="F55:G55"/>
    <mergeCell ref="H55:I55"/>
    <mergeCell ref="J55:K55"/>
    <mergeCell ref="L55:M55"/>
    <mergeCell ref="N55:O55"/>
    <mergeCell ref="X52:Y53"/>
    <mergeCell ref="L52:M53"/>
    <mergeCell ref="N52:O53"/>
    <mergeCell ref="P52:Q53"/>
    <mergeCell ref="R52:S53"/>
    <mergeCell ref="T52:U53"/>
    <mergeCell ref="V52:W53"/>
    <mergeCell ref="B54:C55"/>
    <mergeCell ref="D54:E55"/>
    <mergeCell ref="F54:G54"/>
    <mergeCell ref="H54:I54"/>
    <mergeCell ref="J54:K54"/>
    <mergeCell ref="L54:M54"/>
    <mergeCell ref="N54:O54"/>
    <mergeCell ref="P54:Q55"/>
    <mergeCell ref="R54:S55"/>
    <mergeCell ref="B51:E51"/>
    <mergeCell ref="P51:Q51"/>
    <mergeCell ref="R51:S51"/>
    <mergeCell ref="T51:U51"/>
    <mergeCell ref="B52:C53"/>
    <mergeCell ref="D52:E53"/>
    <mergeCell ref="F52:G53"/>
    <mergeCell ref="H52:I53"/>
    <mergeCell ref="J52:K53"/>
    <mergeCell ref="V48:W49"/>
    <mergeCell ref="X48:Y49"/>
    <mergeCell ref="B48:C49"/>
    <mergeCell ref="D48:E48"/>
    <mergeCell ref="F48:G48"/>
    <mergeCell ref="H48:I48"/>
    <mergeCell ref="J48:K48"/>
    <mergeCell ref="L48:M48"/>
    <mergeCell ref="D49:E49"/>
    <mergeCell ref="F49:G49"/>
    <mergeCell ref="H49:I49"/>
    <mergeCell ref="J49:K49"/>
    <mergeCell ref="L49:M49"/>
    <mergeCell ref="N48:O49"/>
    <mergeCell ref="P48:Q49"/>
    <mergeCell ref="R48:S49"/>
    <mergeCell ref="T48:U49"/>
    <mergeCell ref="N46:O46"/>
    <mergeCell ref="P46:Q47"/>
    <mergeCell ref="R46:S47"/>
    <mergeCell ref="T46:U47"/>
    <mergeCell ref="V46:W47"/>
    <mergeCell ref="X46:Y47"/>
    <mergeCell ref="N47:O47"/>
    <mergeCell ref="B46:C47"/>
    <mergeCell ref="D46:E46"/>
    <mergeCell ref="F46:G46"/>
    <mergeCell ref="H46:I46"/>
    <mergeCell ref="J46:K46"/>
    <mergeCell ref="L46:M47"/>
    <mergeCell ref="D47:E47"/>
    <mergeCell ref="F47:G47"/>
    <mergeCell ref="H47:I47"/>
    <mergeCell ref="J47:K47"/>
    <mergeCell ref="N44:O44"/>
    <mergeCell ref="P44:Q45"/>
    <mergeCell ref="R44:S45"/>
    <mergeCell ref="T44:U45"/>
    <mergeCell ref="V44:W45"/>
    <mergeCell ref="X44:Y45"/>
    <mergeCell ref="N45:O45"/>
    <mergeCell ref="B44:C45"/>
    <mergeCell ref="D44:E44"/>
    <mergeCell ref="F44:G44"/>
    <mergeCell ref="H44:I44"/>
    <mergeCell ref="J44:K45"/>
    <mergeCell ref="L44:M44"/>
    <mergeCell ref="D45:E45"/>
    <mergeCell ref="F45:G45"/>
    <mergeCell ref="H45:I45"/>
    <mergeCell ref="L45:M45"/>
    <mergeCell ref="B42:C43"/>
    <mergeCell ref="D42:E42"/>
    <mergeCell ref="F42:G42"/>
    <mergeCell ref="H42:I43"/>
    <mergeCell ref="J42:K42"/>
    <mergeCell ref="L42:M42"/>
    <mergeCell ref="D43:E43"/>
    <mergeCell ref="F43:G43"/>
    <mergeCell ref="J43:K43"/>
    <mergeCell ref="L43:M43"/>
    <mergeCell ref="N41:O41"/>
    <mergeCell ref="N40:O40"/>
    <mergeCell ref="P40:Q41"/>
    <mergeCell ref="R40:S41"/>
    <mergeCell ref="T40:U41"/>
    <mergeCell ref="V40:W41"/>
    <mergeCell ref="X40:Y41"/>
    <mergeCell ref="N42:O42"/>
    <mergeCell ref="P42:Q43"/>
    <mergeCell ref="R42:S43"/>
    <mergeCell ref="T42:U43"/>
    <mergeCell ref="V42:W43"/>
    <mergeCell ref="X42:Y43"/>
    <mergeCell ref="N43:O43"/>
    <mergeCell ref="B40:C41"/>
    <mergeCell ref="D40:E40"/>
    <mergeCell ref="F40:G41"/>
    <mergeCell ref="H40:I40"/>
    <mergeCell ref="J40:K40"/>
    <mergeCell ref="L40:M40"/>
    <mergeCell ref="D41:E41"/>
    <mergeCell ref="H41:I41"/>
    <mergeCell ref="J41:K41"/>
    <mergeCell ref="L41:M41"/>
    <mergeCell ref="X36:Y37"/>
    <mergeCell ref="B38:C39"/>
    <mergeCell ref="D38:E39"/>
    <mergeCell ref="F38:G38"/>
    <mergeCell ref="H38:I38"/>
    <mergeCell ref="J38:K38"/>
    <mergeCell ref="L38:M38"/>
    <mergeCell ref="N38:O38"/>
    <mergeCell ref="P38:Q39"/>
    <mergeCell ref="R38:S39"/>
    <mergeCell ref="L36:M37"/>
    <mergeCell ref="N36:O37"/>
    <mergeCell ref="P36:Q37"/>
    <mergeCell ref="R36:S37"/>
    <mergeCell ref="T36:U37"/>
    <mergeCell ref="V36:W37"/>
    <mergeCell ref="F39:G39"/>
    <mergeCell ref="H39:I39"/>
    <mergeCell ref="J39:K39"/>
    <mergeCell ref="L39:M39"/>
    <mergeCell ref="N39:O39"/>
    <mergeCell ref="T38:U39"/>
    <mergeCell ref="V38:W39"/>
    <mergeCell ref="X38:Y39"/>
    <mergeCell ref="B35:E35"/>
    <mergeCell ref="P35:Q35"/>
    <mergeCell ref="R35:S35"/>
    <mergeCell ref="T35:U35"/>
    <mergeCell ref="B36:C37"/>
    <mergeCell ref="D36:E37"/>
    <mergeCell ref="F36:G37"/>
    <mergeCell ref="H36:I37"/>
    <mergeCell ref="J36:K37"/>
    <mergeCell ref="V32:W33"/>
    <mergeCell ref="X32:Y33"/>
    <mergeCell ref="B32:C33"/>
    <mergeCell ref="D32:E32"/>
    <mergeCell ref="F32:G32"/>
    <mergeCell ref="H32:I32"/>
    <mergeCell ref="J32:K32"/>
    <mergeCell ref="L32:M32"/>
    <mergeCell ref="D33:E33"/>
    <mergeCell ref="F33:G33"/>
    <mergeCell ref="H33:I33"/>
    <mergeCell ref="J33:K33"/>
    <mergeCell ref="L33:M33"/>
    <mergeCell ref="N32:O33"/>
    <mergeCell ref="P32:Q33"/>
    <mergeCell ref="R32:S33"/>
    <mergeCell ref="T32:U33"/>
    <mergeCell ref="N30:O30"/>
    <mergeCell ref="P30:Q31"/>
    <mergeCell ref="R30:S31"/>
    <mergeCell ref="T30:U31"/>
    <mergeCell ref="V30:W31"/>
    <mergeCell ref="X30:Y31"/>
    <mergeCell ref="N31:O31"/>
    <mergeCell ref="B30:C31"/>
    <mergeCell ref="D30:E30"/>
    <mergeCell ref="F30:G30"/>
    <mergeCell ref="H30:I30"/>
    <mergeCell ref="J30:K30"/>
    <mergeCell ref="L30:M31"/>
    <mergeCell ref="D31:E31"/>
    <mergeCell ref="F31:G31"/>
    <mergeCell ref="H31:I31"/>
    <mergeCell ref="J31:K31"/>
    <mergeCell ref="N28:O28"/>
    <mergeCell ref="P28:Q29"/>
    <mergeCell ref="R28:S29"/>
    <mergeCell ref="T28:U29"/>
    <mergeCell ref="V28:W29"/>
    <mergeCell ref="X28:Y29"/>
    <mergeCell ref="N29:O29"/>
    <mergeCell ref="B28:C29"/>
    <mergeCell ref="D28:E28"/>
    <mergeCell ref="F28:G28"/>
    <mergeCell ref="H28:I28"/>
    <mergeCell ref="J28:K29"/>
    <mergeCell ref="L28:M28"/>
    <mergeCell ref="D29:E29"/>
    <mergeCell ref="F29:G29"/>
    <mergeCell ref="H29:I29"/>
    <mergeCell ref="L29:M29"/>
    <mergeCell ref="N26:O26"/>
    <mergeCell ref="P26:Q27"/>
    <mergeCell ref="R26:S27"/>
    <mergeCell ref="T26:U27"/>
    <mergeCell ref="V26:W27"/>
    <mergeCell ref="X26:Y27"/>
    <mergeCell ref="N27:O27"/>
    <mergeCell ref="B26:C27"/>
    <mergeCell ref="D26:E26"/>
    <mergeCell ref="F26:G26"/>
    <mergeCell ref="H26:I27"/>
    <mergeCell ref="J26:K26"/>
    <mergeCell ref="L26:M26"/>
    <mergeCell ref="D27:E27"/>
    <mergeCell ref="F27:G27"/>
    <mergeCell ref="J27:K27"/>
    <mergeCell ref="L27:M27"/>
    <mergeCell ref="N24:O24"/>
    <mergeCell ref="P24:Q25"/>
    <mergeCell ref="R24:S25"/>
    <mergeCell ref="T24:U25"/>
    <mergeCell ref="V24:W25"/>
    <mergeCell ref="X24:Y25"/>
    <mergeCell ref="N25:O25"/>
    <mergeCell ref="B24:C25"/>
    <mergeCell ref="D24:E24"/>
    <mergeCell ref="F24:G25"/>
    <mergeCell ref="H24:I24"/>
    <mergeCell ref="J24:K24"/>
    <mergeCell ref="L24:M24"/>
    <mergeCell ref="D25:E25"/>
    <mergeCell ref="H25:I25"/>
    <mergeCell ref="J25:K25"/>
    <mergeCell ref="L25:M25"/>
    <mergeCell ref="T22:U23"/>
    <mergeCell ref="V22:W23"/>
    <mergeCell ref="X22:Y23"/>
    <mergeCell ref="F23:G23"/>
    <mergeCell ref="H23:I23"/>
    <mergeCell ref="J23:K23"/>
    <mergeCell ref="L23:M23"/>
    <mergeCell ref="N23:O23"/>
    <mergeCell ref="X20:Y21"/>
    <mergeCell ref="L20:M21"/>
    <mergeCell ref="N20:O21"/>
    <mergeCell ref="P20:Q21"/>
    <mergeCell ref="R20:S21"/>
    <mergeCell ref="T20:U21"/>
    <mergeCell ref="V20:W21"/>
    <mergeCell ref="B22:C23"/>
    <mergeCell ref="D22:E23"/>
    <mergeCell ref="F22:G22"/>
    <mergeCell ref="H22:I22"/>
    <mergeCell ref="J22:K22"/>
    <mergeCell ref="L22:M22"/>
    <mergeCell ref="N22:O22"/>
    <mergeCell ref="P22:Q23"/>
    <mergeCell ref="R22:S23"/>
    <mergeCell ref="B19:E19"/>
    <mergeCell ref="P19:Q19"/>
    <mergeCell ref="R19:S19"/>
    <mergeCell ref="T19:U19"/>
    <mergeCell ref="B20:C21"/>
    <mergeCell ref="D20:E21"/>
    <mergeCell ref="F20:G21"/>
    <mergeCell ref="H20:I21"/>
    <mergeCell ref="J20:K21"/>
    <mergeCell ref="V16:W17"/>
    <mergeCell ref="X16:Y17"/>
    <mergeCell ref="B16:C17"/>
    <mergeCell ref="D16:E16"/>
    <mergeCell ref="F16:G16"/>
    <mergeCell ref="H16:I16"/>
    <mergeCell ref="J16:K16"/>
    <mergeCell ref="L16:M16"/>
    <mergeCell ref="D17:E17"/>
    <mergeCell ref="F17:G17"/>
    <mergeCell ref="H17:I17"/>
    <mergeCell ref="J17:K17"/>
    <mergeCell ref="L17:M17"/>
    <mergeCell ref="N16:O17"/>
    <mergeCell ref="P16:Q17"/>
    <mergeCell ref="R16:S17"/>
    <mergeCell ref="T16:U17"/>
    <mergeCell ref="N14:O14"/>
    <mergeCell ref="P14:Q15"/>
    <mergeCell ref="R14:S15"/>
    <mergeCell ref="T14:U15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2:O12"/>
    <mergeCell ref="P12:Q13"/>
    <mergeCell ref="R12:S13"/>
    <mergeCell ref="T12:U13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0:O10"/>
    <mergeCell ref="P10:Q11"/>
    <mergeCell ref="R10:S11"/>
    <mergeCell ref="T10:U11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8:O8"/>
    <mergeCell ref="P8:Q9"/>
    <mergeCell ref="R8:S9"/>
    <mergeCell ref="T8:U9"/>
    <mergeCell ref="V8:W9"/>
    <mergeCell ref="X8:Y9"/>
    <mergeCell ref="N9:O9"/>
    <mergeCell ref="B8:C9"/>
    <mergeCell ref="D8:E8"/>
    <mergeCell ref="F8:G9"/>
    <mergeCell ref="H8:I8"/>
    <mergeCell ref="J8:K8"/>
    <mergeCell ref="L8:M8"/>
    <mergeCell ref="D9:E9"/>
    <mergeCell ref="H9:I9"/>
    <mergeCell ref="J9:K9"/>
    <mergeCell ref="L9:M9"/>
    <mergeCell ref="B6:C7"/>
    <mergeCell ref="D6:E7"/>
    <mergeCell ref="F6:G6"/>
    <mergeCell ref="H6:I6"/>
    <mergeCell ref="J6:K6"/>
    <mergeCell ref="L6:M6"/>
    <mergeCell ref="F7:G7"/>
    <mergeCell ref="H7:I7"/>
    <mergeCell ref="J7:K7"/>
    <mergeCell ref="L7:M7"/>
    <mergeCell ref="F89:G89"/>
    <mergeCell ref="N4:O5"/>
    <mergeCell ref="P4:Q5"/>
    <mergeCell ref="R4:S5"/>
    <mergeCell ref="T4:U5"/>
    <mergeCell ref="V4:W5"/>
    <mergeCell ref="X4:Y5"/>
    <mergeCell ref="B3:E3"/>
    <mergeCell ref="P3:Q3"/>
    <mergeCell ref="R3:S3"/>
    <mergeCell ref="T3:U3"/>
    <mergeCell ref="B4:C5"/>
    <mergeCell ref="D4:E5"/>
    <mergeCell ref="F4:G5"/>
    <mergeCell ref="H4:I5"/>
    <mergeCell ref="J4:K5"/>
    <mergeCell ref="L4:M5"/>
    <mergeCell ref="N6:O6"/>
    <mergeCell ref="P6:Q7"/>
    <mergeCell ref="R6:S7"/>
    <mergeCell ref="T6:U7"/>
    <mergeCell ref="V6:W7"/>
    <mergeCell ref="X6:Y7"/>
    <mergeCell ref="N7:O7"/>
  </mergeCells>
  <phoneticPr fontId="5"/>
  <pageMargins left="0.25" right="0.25" top="0.75" bottom="0.75" header="0.3" footer="0.3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F7436-6394-42D0-B561-1C55BD851804}">
  <dimension ref="A1:AG125"/>
  <sheetViews>
    <sheetView showGridLines="0" workbookViewId="0">
      <selection activeCell="AD7" sqref="AD7"/>
    </sheetView>
  </sheetViews>
  <sheetFormatPr defaultColWidth="9" defaultRowHeight="13" x14ac:dyDescent="0.2"/>
  <cols>
    <col min="1" max="1" width="3.90625" style="2" customWidth="1"/>
    <col min="2" max="27" width="4.453125" style="2" customWidth="1"/>
    <col min="28" max="28" width="11.453125" style="2" customWidth="1"/>
    <col min="29" max="29" width="10.26953125" style="8" customWidth="1"/>
    <col min="30" max="30" width="12.36328125" style="8" customWidth="1"/>
    <col min="31" max="32" width="9" style="8"/>
    <col min="33" max="16384" width="9" style="2"/>
  </cols>
  <sheetData>
    <row r="1" spans="2:31" ht="38.25" customHeight="1" x14ac:dyDescent="0.2">
      <c r="B1" s="27" t="s">
        <v>59</v>
      </c>
    </row>
    <row r="2" spans="2:31" ht="14.25" customHeight="1" x14ac:dyDescent="0.2"/>
    <row r="3" spans="2:31" ht="14.5" customHeight="1" thickBot="1" x14ac:dyDescent="0.25">
      <c r="B3" s="2" t="s">
        <v>86</v>
      </c>
    </row>
    <row r="4" spans="2:31" ht="13.5" customHeight="1" x14ac:dyDescent="0.2">
      <c r="B4" s="345"/>
      <c r="C4" s="399"/>
      <c r="D4" s="388" t="str">
        <f>B6</f>
        <v>高嶺</v>
      </c>
      <c r="E4" s="388"/>
      <c r="F4" s="277" t="str">
        <f>B8</f>
        <v>バッスル</v>
      </c>
      <c r="G4" s="278"/>
      <c r="H4" s="277" t="str">
        <f>B10</f>
        <v>豊川</v>
      </c>
      <c r="I4" s="278"/>
      <c r="J4" s="277" t="str">
        <f>B12</f>
        <v>吉田方</v>
      </c>
      <c r="K4" s="278"/>
      <c r="L4" s="277" t="str">
        <f>B14</f>
        <v>豊川南部</v>
      </c>
      <c r="M4" s="278"/>
      <c r="N4" s="277" t="str">
        <f>B16</f>
        <v>FINS</v>
      </c>
      <c r="O4" s="414"/>
      <c r="P4" s="349" t="s">
        <v>17</v>
      </c>
      <c r="Q4" s="350"/>
      <c r="R4" s="386" t="s">
        <v>18</v>
      </c>
      <c r="S4" s="386"/>
      <c r="T4" s="412" t="s">
        <v>42</v>
      </c>
      <c r="U4" s="412"/>
      <c r="V4" s="386" t="s">
        <v>19</v>
      </c>
      <c r="W4" s="386"/>
      <c r="X4" s="386" t="s">
        <v>20</v>
      </c>
      <c r="Y4" s="410"/>
    </row>
    <row r="5" spans="2:31" ht="13.5" customHeight="1" x14ac:dyDescent="0.2">
      <c r="B5" s="400"/>
      <c r="C5" s="401"/>
      <c r="D5" s="389"/>
      <c r="E5" s="389"/>
      <c r="F5" s="279"/>
      <c r="G5" s="280"/>
      <c r="H5" s="279"/>
      <c r="I5" s="280"/>
      <c r="J5" s="279"/>
      <c r="K5" s="280"/>
      <c r="L5" s="279"/>
      <c r="M5" s="280"/>
      <c r="N5" s="279"/>
      <c r="O5" s="415"/>
      <c r="P5" s="384"/>
      <c r="Q5" s="385"/>
      <c r="R5" s="375"/>
      <c r="S5" s="375"/>
      <c r="T5" s="413"/>
      <c r="U5" s="413"/>
      <c r="V5" s="375"/>
      <c r="W5" s="375"/>
      <c r="X5" s="375"/>
      <c r="Y5" s="376"/>
    </row>
    <row r="6" spans="2:31" ht="13.5" customHeight="1" x14ac:dyDescent="0.2">
      <c r="B6" s="393" t="s">
        <v>46</v>
      </c>
      <c r="C6" s="394"/>
      <c r="D6" s="402"/>
      <c r="E6" s="403"/>
      <c r="F6" s="406">
        <v>1</v>
      </c>
      <c r="G6" s="407"/>
      <c r="H6" s="406">
        <v>2</v>
      </c>
      <c r="I6" s="407"/>
      <c r="J6" s="335">
        <v>3</v>
      </c>
      <c r="K6" s="338"/>
      <c r="L6" s="335">
        <v>4</v>
      </c>
      <c r="M6" s="338"/>
      <c r="N6" s="335">
        <v>5</v>
      </c>
      <c r="O6" s="387"/>
      <c r="P6" s="290">
        <f>COUNTIF(D7:O7,"○")</f>
        <v>0</v>
      </c>
      <c r="Q6" s="291"/>
      <c r="R6" s="265">
        <f>COUNTIF(D7:O7,"●")</f>
        <v>0</v>
      </c>
      <c r="S6" s="269"/>
      <c r="T6" s="370">
        <f>COUNTIF(D7:O7,"×")</f>
        <v>0</v>
      </c>
      <c r="U6" s="370"/>
      <c r="V6" s="373">
        <f>P6*3+R6</f>
        <v>0</v>
      </c>
      <c r="W6" s="373"/>
      <c r="X6" s="370"/>
      <c r="Y6" s="371"/>
    </row>
    <row r="7" spans="2:31" ht="13.5" customHeight="1" x14ac:dyDescent="0.2">
      <c r="B7" s="395"/>
      <c r="C7" s="396"/>
      <c r="D7" s="404"/>
      <c r="E7" s="405"/>
      <c r="F7" s="408">
        <v>45808</v>
      </c>
      <c r="G7" s="409"/>
      <c r="H7" s="408">
        <v>45830</v>
      </c>
      <c r="I7" s="409"/>
      <c r="J7" s="324">
        <v>45830</v>
      </c>
      <c r="K7" s="330"/>
      <c r="L7" s="324">
        <v>45837</v>
      </c>
      <c r="M7" s="330"/>
      <c r="N7" s="324">
        <v>45808</v>
      </c>
      <c r="O7" s="411"/>
      <c r="P7" s="290"/>
      <c r="Q7" s="291"/>
      <c r="R7" s="270"/>
      <c r="S7" s="271"/>
      <c r="T7" s="370"/>
      <c r="U7" s="370"/>
      <c r="V7" s="373"/>
      <c r="W7" s="373"/>
      <c r="X7" s="370"/>
      <c r="Y7" s="371"/>
    </row>
    <row r="8" spans="2:31" ht="13.5" customHeight="1" x14ac:dyDescent="0.2">
      <c r="B8" s="393" t="s">
        <v>45</v>
      </c>
      <c r="C8" s="394"/>
      <c r="D8" s="397"/>
      <c r="E8" s="398"/>
      <c r="F8" s="402"/>
      <c r="G8" s="403"/>
      <c r="H8" s="406">
        <v>6</v>
      </c>
      <c r="I8" s="407"/>
      <c r="J8" s="335">
        <v>7</v>
      </c>
      <c r="K8" s="338"/>
      <c r="L8" s="335">
        <v>8</v>
      </c>
      <c r="M8" s="338"/>
      <c r="N8" s="335">
        <v>9</v>
      </c>
      <c r="O8" s="387"/>
      <c r="P8" s="290">
        <f>COUNTIF(D9:O9,"○")</f>
        <v>0</v>
      </c>
      <c r="Q8" s="291"/>
      <c r="R8" s="265">
        <f t="shared" ref="R8" si="0">COUNTIF(D9:O9,"●")</f>
        <v>0</v>
      </c>
      <c r="S8" s="269"/>
      <c r="T8" s="370">
        <f t="shared" ref="T8" si="1">COUNTIF(D9:O9,"×")</f>
        <v>0</v>
      </c>
      <c r="U8" s="370"/>
      <c r="V8" s="373">
        <f t="shared" ref="V8" si="2">P8*3+R8</f>
        <v>0</v>
      </c>
      <c r="W8" s="373"/>
      <c r="X8" s="370"/>
      <c r="Y8" s="371"/>
    </row>
    <row r="9" spans="2:31" ht="13.5" customHeight="1" x14ac:dyDescent="0.2">
      <c r="B9" s="395"/>
      <c r="C9" s="396"/>
      <c r="D9" s="408"/>
      <c r="E9" s="409"/>
      <c r="F9" s="404"/>
      <c r="G9" s="405"/>
      <c r="H9" s="408">
        <v>45829</v>
      </c>
      <c r="I9" s="409"/>
      <c r="J9" s="324">
        <v>45829</v>
      </c>
      <c r="K9" s="330"/>
      <c r="L9" s="324">
        <v>45837</v>
      </c>
      <c r="M9" s="330"/>
      <c r="N9" s="324">
        <v>45808</v>
      </c>
      <c r="O9" s="411"/>
      <c r="P9" s="290"/>
      <c r="Q9" s="291"/>
      <c r="R9" s="270"/>
      <c r="S9" s="271"/>
      <c r="T9" s="370"/>
      <c r="U9" s="370"/>
      <c r="V9" s="373"/>
      <c r="W9" s="373"/>
      <c r="X9" s="370"/>
      <c r="Y9" s="371"/>
      <c r="AE9" s="29"/>
    </row>
    <row r="10" spans="2:31" ht="13.5" customHeight="1" x14ac:dyDescent="0.2">
      <c r="B10" s="393" t="s">
        <v>32</v>
      </c>
      <c r="C10" s="394"/>
      <c r="D10" s="397"/>
      <c r="E10" s="398"/>
      <c r="F10" s="397"/>
      <c r="G10" s="398"/>
      <c r="H10" s="402"/>
      <c r="I10" s="403"/>
      <c r="J10" s="335">
        <v>10</v>
      </c>
      <c r="K10" s="338"/>
      <c r="L10" s="335">
        <v>11</v>
      </c>
      <c r="M10" s="338"/>
      <c r="N10" s="335">
        <v>12</v>
      </c>
      <c r="O10" s="387"/>
      <c r="P10" s="290">
        <f t="shared" ref="P10" si="3">COUNTIF(D11:O11,"○")</f>
        <v>0</v>
      </c>
      <c r="Q10" s="291"/>
      <c r="R10" s="265">
        <f t="shared" ref="R10" si="4">COUNTIF(D11:O11,"●")</f>
        <v>0</v>
      </c>
      <c r="S10" s="269"/>
      <c r="T10" s="370">
        <f t="shared" ref="T10" si="5">COUNTIF(D11:O11,"×")</f>
        <v>0</v>
      </c>
      <c r="U10" s="370"/>
      <c r="V10" s="373">
        <f t="shared" ref="V10" si="6">P10*3+R10</f>
        <v>0</v>
      </c>
      <c r="W10" s="373"/>
      <c r="X10" s="370"/>
      <c r="Y10" s="371"/>
      <c r="AE10" s="12"/>
    </row>
    <row r="11" spans="2:31" ht="13.5" customHeight="1" x14ac:dyDescent="0.2">
      <c r="B11" s="395"/>
      <c r="C11" s="396"/>
      <c r="D11" s="408"/>
      <c r="E11" s="409"/>
      <c r="F11" s="408"/>
      <c r="G11" s="409"/>
      <c r="H11" s="404"/>
      <c r="I11" s="405"/>
      <c r="J11" s="324">
        <v>45837</v>
      </c>
      <c r="K11" s="330"/>
      <c r="L11" s="324">
        <v>45829</v>
      </c>
      <c r="M11" s="330"/>
      <c r="N11" s="408">
        <v>45837</v>
      </c>
      <c r="O11" s="409"/>
      <c r="P11" s="290"/>
      <c r="Q11" s="291"/>
      <c r="R11" s="270"/>
      <c r="S11" s="271"/>
      <c r="T11" s="370"/>
      <c r="U11" s="370"/>
      <c r="V11" s="373"/>
      <c r="W11" s="373"/>
      <c r="X11" s="370"/>
      <c r="Y11" s="371"/>
      <c r="AE11" s="12"/>
    </row>
    <row r="12" spans="2:31" ht="13.5" customHeight="1" x14ac:dyDescent="0.2">
      <c r="B12" s="393" t="s">
        <v>107</v>
      </c>
      <c r="C12" s="394"/>
      <c r="D12" s="416"/>
      <c r="E12" s="398"/>
      <c r="F12" s="397"/>
      <c r="G12" s="398"/>
      <c r="H12" s="397"/>
      <c r="I12" s="398"/>
      <c r="J12" s="331"/>
      <c r="K12" s="332"/>
      <c r="L12" s="335">
        <v>13</v>
      </c>
      <c r="M12" s="338"/>
      <c r="N12" s="335">
        <v>14</v>
      </c>
      <c r="O12" s="387"/>
      <c r="P12" s="290">
        <f t="shared" ref="P12" si="7">COUNTIF(D13:O13,"○")</f>
        <v>0</v>
      </c>
      <c r="Q12" s="291"/>
      <c r="R12" s="265">
        <f t="shared" ref="R12" si="8">COUNTIF(D13:O13,"●")</f>
        <v>0</v>
      </c>
      <c r="S12" s="269"/>
      <c r="T12" s="370">
        <f t="shared" ref="T12" si="9">COUNTIF(D13:O13,"×")</f>
        <v>0</v>
      </c>
      <c r="U12" s="370"/>
      <c r="V12" s="373">
        <f t="shared" ref="V12" si="10">P12*3+R12</f>
        <v>0</v>
      </c>
      <c r="W12" s="373"/>
      <c r="X12" s="370"/>
      <c r="Y12" s="371"/>
    </row>
    <row r="13" spans="2:31" ht="13.5" customHeight="1" x14ac:dyDescent="0.2">
      <c r="B13" s="395"/>
      <c r="C13" s="396"/>
      <c r="D13" s="408"/>
      <c r="E13" s="409"/>
      <c r="F13" s="408"/>
      <c r="G13" s="409"/>
      <c r="H13" s="408"/>
      <c r="I13" s="409"/>
      <c r="J13" s="333"/>
      <c r="K13" s="334"/>
      <c r="L13" s="408">
        <v>45829</v>
      </c>
      <c r="M13" s="409"/>
      <c r="N13" s="324">
        <v>45837</v>
      </c>
      <c r="O13" s="411"/>
      <c r="P13" s="290"/>
      <c r="Q13" s="291"/>
      <c r="R13" s="270"/>
      <c r="S13" s="271"/>
      <c r="T13" s="370"/>
      <c r="U13" s="370"/>
      <c r="V13" s="373"/>
      <c r="W13" s="373"/>
      <c r="X13" s="370"/>
      <c r="Y13" s="371"/>
      <c r="AE13" s="12"/>
    </row>
    <row r="14" spans="2:31" ht="13.5" customHeight="1" x14ac:dyDescent="0.2">
      <c r="B14" s="393" t="s">
        <v>110</v>
      </c>
      <c r="C14" s="394"/>
      <c r="D14" s="397"/>
      <c r="E14" s="398"/>
      <c r="F14" s="397"/>
      <c r="G14" s="398"/>
      <c r="H14" s="397"/>
      <c r="I14" s="398"/>
      <c r="J14" s="311"/>
      <c r="K14" s="312"/>
      <c r="L14" s="331"/>
      <c r="M14" s="332"/>
      <c r="N14" s="335">
        <v>15</v>
      </c>
      <c r="O14" s="387"/>
      <c r="P14" s="290">
        <f t="shared" ref="P14" si="11">COUNTIF(D15:O15,"○")</f>
        <v>0</v>
      </c>
      <c r="Q14" s="291"/>
      <c r="R14" s="265">
        <f t="shared" ref="R14" si="12">COUNTIF(D15:O15,"●")</f>
        <v>0</v>
      </c>
      <c r="S14" s="269"/>
      <c r="T14" s="370">
        <f t="shared" ref="T14" si="13">COUNTIF(D15:O15,"×")</f>
        <v>0</v>
      </c>
      <c r="U14" s="370"/>
      <c r="V14" s="373">
        <f t="shared" ref="V14" si="14">P14*3+R14</f>
        <v>0</v>
      </c>
      <c r="W14" s="373"/>
      <c r="X14" s="370"/>
      <c r="Y14" s="371"/>
      <c r="AE14" s="12"/>
    </row>
    <row r="15" spans="2:31" ht="13.5" customHeight="1" x14ac:dyDescent="0.2">
      <c r="B15" s="395"/>
      <c r="C15" s="396"/>
      <c r="D15" s="408"/>
      <c r="E15" s="409"/>
      <c r="F15" s="408"/>
      <c r="G15" s="409"/>
      <c r="H15" s="408"/>
      <c r="I15" s="409"/>
      <c r="J15" s="421"/>
      <c r="K15" s="330"/>
      <c r="L15" s="333"/>
      <c r="M15" s="334"/>
      <c r="N15" s="193">
        <v>45836</v>
      </c>
      <c r="O15" s="420"/>
      <c r="P15" s="290"/>
      <c r="Q15" s="291"/>
      <c r="R15" s="270"/>
      <c r="S15" s="271"/>
      <c r="T15" s="370"/>
      <c r="U15" s="370"/>
      <c r="V15" s="373"/>
      <c r="W15" s="373"/>
      <c r="X15" s="370"/>
      <c r="Y15" s="371"/>
      <c r="AE15" s="12"/>
    </row>
    <row r="16" spans="2:31" ht="13.5" customHeight="1" x14ac:dyDescent="0.2">
      <c r="B16" s="287" t="s">
        <v>15</v>
      </c>
      <c r="C16" s="326"/>
      <c r="D16" s="397"/>
      <c r="E16" s="398"/>
      <c r="F16" s="397"/>
      <c r="G16" s="398"/>
      <c r="H16" s="397"/>
      <c r="I16" s="398"/>
      <c r="J16" s="311"/>
      <c r="K16" s="312"/>
      <c r="L16" s="311"/>
      <c r="M16" s="312"/>
      <c r="N16" s="331"/>
      <c r="O16" s="417"/>
      <c r="P16" s="290">
        <f t="shared" ref="P16" si="15">COUNTIF(D17:O17,"○")</f>
        <v>0</v>
      </c>
      <c r="Q16" s="291"/>
      <c r="R16" s="265">
        <f t="shared" ref="R16" si="16">COUNTIF(D17:O17,"●")</f>
        <v>0</v>
      </c>
      <c r="S16" s="269"/>
      <c r="T16" s="370">
        <f t="shared" ref="T16" si="17">COUNTIF(D17:O17,"×")</f>
        <v>0</v>
      </c>
      <c r="U16" s="370"/>
      <c r="V16" s="373">
        <f t="shared" ref="V16" si="18">P16*3+R16</f>
        <v>0</v>
      </c>
      <c r="W16" s="373"/>
      <c r="X16" s="375"/>
      <c r="Y16" s="376"/>
      <c r="AE16" s="12"/>
    </row>
    <row r="17" spans="2:31" ht="13.5" customHeight="1" thickBot="1" x14ac:dyDescent="0.25">
      <c r="B17" s="297"/>
      <c r="C17" s="309"/>
      <c r="D17" s="422"/>
      <c r="E17" s="423"/>
      <c r="F17" s="422"/>
      <c r="G17" s="423"/>
      <c r="H17" s="424"/>
      <c r="I17" s="314"/>
      <c r="J17" s="424"/>
      <c r="K17" s="314"/>
      <c r="L17" s="424"/>
      <c r="M17" s="314"/>
      <c r="N17" s="418"/>
      <c r="O17" s="419"/>
      <c r="P17" s="292"/>
      <c r="Q17" s="293"/>
      <c r="R17" s="267"/>
      <c r="S17" s="294"/>
      <c r="T17" s="372"/>
      <c r="U17" s="372"/>
      <c r="V17" s="374"/>
      <c r="W17" s="374"/>
      <c r="X17" s="377"/>
      <c r="Y17" s="378"/>
      <c r="AE17" s="12"/>
    </row>
    <row r="18" spans="2:31" ht="13.5" customHeight="1" x14ac:dyDescent="0.2">
      <c r="B18" s="28"/>
      <c r="C18" s="28"/>
      <c r="D18" s="30"/>
      <c r="E18" s="31"/>
      <c r="F18" s="30"/>
      <c r="G18" s="31"/>
      <c r="H18" s="32"/>
      <c r="I18" s="5"/>
      <c r="J18" s="32"/>
      <c r="K18" s="5"/>
      <c r="L18" s="32"/>
      <c r="M18" s="5"/>
      <c r="N18" s="5"/>
      <c r="O18" s="5"/>
      <c r="P18" s="5"/>
      <c r="Q18" s="5"/>
      <c r="R18" s="5"/>
      <c r="S18" s="5"/>
      <c r="T18" s="5"/>
      <c r="U18" s="5"/>
      <c r="V18" s="4"/>
      <c r="W18" s="4"/>
      <c r="X18" s="5"/>
      <c r="Y18" s="5"/>
      <c r="AE18" s="12"/>
    </row>
    <row r="19" spans="2:31" ht="14.25" customHeight="1" x14ac:dyDescent="0.2">
      <c r="B19" s="33"/>
      <c r="C19" s="33"/>
      <c r="D19" s="30"/>
      <c r="E19" s="31"/>
      <c r="F19" s="30"/>
      <c r="G19" s="31"/>
      <c r="H19" s="32"/>
      <c r="I19" s="5"/>
      <c r="J19" s="32"/>
      <c r="K19" s="5"/>
      <c r="L19" s="32"/>
      <c r="M19" s="5"/>
      <c r="N19" s="5"/>
      <c r="O19" s="5"/>
      <c r="P19" s="5"/>
      <c r="Q19" s="5"/>
      <c r="R19" s="5"/>
      <c r="S19" s="5"/>
      <c r="T19" s="5"/>
      <c r="U19" s="5"/>
      <c r="V19" s="4"/>
      <c r="W19" s="4"/>
      <c r="X19" s="5"/>
      <c r="Y19" s="5"/>
      <c r="AE19" s="12"/>
    </row>
    <row r="20" spans="2:31" ht="14.5" customHeight="1" thickBot="1" x14ac:dyDescent="0.25">
      <c r="B20" s="2" t="s">
        <v>87</v>
      </c>
      <c r="AE20" s="12"/>
    </row>
    <row r="21" spans="2:31" ht="13.5" customHeight="1" x14ac:dyDescent="0.2">
      <c r="B21" s="345"/>
      <c r="C21" s="346"/>
      <c r="D21" s="388" t="str">
        <f>B23</f>
        <v>豊田</v>
      </c>
      <c r="E21" s="388"/>
      <c r="F21" s="277" t="str">
        <f>B25</f>
        <v>美川</v>
      </c>
      <c r="G21" s="278"/>
      <c r="H21" s="277" t="str">
        <f>B27</f>
        <v>INFINITY</v>
      </c>
      <c r="I21" s="278"/>
      <c r="J21" s="277" t="str">
        <f>B29</f>
        <v>刈谷東</v>
      </c>
      <c r="K21" s="278"/>
      <c r="L21" s="277" t="str">
        <f>B31</f>
        <v>高嶺AN</v>
      </c>
      <c r="M21" s="278"/>
      <c r="N21" s="277" t="str">
        <f>B33</f>
        <v>知立</v>
      </c>
      <c r="O21" s="414"/>
      <c r="P21" s="349" t="s">
        <v>17</v>
      </c>
      <c r="Q21" s="350"/>
      <c r="R21" s="386" t="s">
        <v>18</v>
      </c>
      <c r="S21" s="386"/>
      <c r="T21" s="412" t="s">
        <v>43</v>
      </c>
      <c r="U21" s="412"/>
      <c r="V21" s="386" t="s">
        <v>19</v>
      </c>
      <c r="W21" s="386"/>
      <c r="X21" s="386" t="s">
        <v>20</v>
      </c>
      <c r="Y21" s="410"/>
    </row>
    <row r="22" spans="2:31" ht="13.5" customHeight="1" x14ac:dyDescent="0.2">
      <c r="B22" s="347"/>
      <c r="C22" s="348"/>
      <c r="D22" s="389"/>
      <c r="E22" s="389"/>
      <c r="F22" s="279"/>
      <c r="G22" s="280"/>
      <c r="H22" s="279"/>
      <c r="I22" s="280"/>
      <c r="J22" s="279"/>
      <c r="K22" s="280"/>
      <c r="L22" s="279"/>
      <c r="M22" s="280"/>
      <c r="N22" s="279"/>
      <c r="O22" s="415"/>
      <c r="P22" s="384"/>
      <c r="Q22" s="385"/>
      <c r="R22" s="375"/>
      <c r="S22" s="375"/>
      <c r="T22" s="413"/>
      <c r="U22" s="413"/>
      <c r="V22" s="375"/>
      <c r="W22" s="375"/>
      <c r="X22" s="375"/>
      <c r="Y22" s="376"/>
    </row>
    <row r="23" spans="2:31" ht="13.5" customHeight="1" x14ac:dyDescent="0.2">
      <c r="B23" s="287" t="s">
        <v>47</v>
      </c>
      <c r="C23" s="326"/>
      <c r="D23" s="342"/>
      <c r="E23" s="342"/>
      <c r="F23" s="344">
        <v>16</v>
      </c>
      <c r="G23" s="344"/>
      <c r="H23" s="344">
        <v>17</v>
      </c>
      <c r="I23" s="344"/>
      <c r="J23" s="281">
        <v>18</v>
      </c>
      <c r="K23" s="281"/>
      <c r="L23" s="281">
        <v>19</v>
      </c>
      <c r="M23" s="281"/>
      <c r="N23" s="335">
        <v>20</v>
      </c>
      <c r="O23" s="387"/>
      <c r="P23" s="290">
        <f>COUNTIF(D24:O24,"○")</f>
        <v>0</v>
      </c>
      <c r="Q23" s="291"/>
      <c r="R23" s="265">
        <f>COUNTIF(D24:O24,"●")</f>
        <v>0</v>
      </c>
      <c r="S23" s="269"/>
      <c r="T23" s="370">
        <f>COUNTIF(D24:O24,"×")</f>
        <v>0</v>
      </c>
      <c r="U23" s="370"/>
      <c r="V23" s="373">
        <f>P23*3+R23</f>
        <v>0</v>
      </c>
      <c r="W23" s="373"/>
      <c r="X23" s="370"/>
      <c r="Y23" s="371"/>
    </row>
    <row r="24" spans="2:31" ht="13.5" customHeight="1" x14ac:dyDescent="0.2">
      <c r="B24" s="307"/>
      <c r="C24" s="308"/>
      <c r="D24" s="343"/>
      <c r="E24" s="343"/>
      <c r="F24" s="341">
        <v>45830</v>
      </c>
      <c r="G24" s="310"/>
      <c r="H24" s="341">
        <v>45795</v>
      </c>
      <c r="I24" s="310"/>
      <c r="J24" s="390">
        <v>45830</v>
      </c>
      <c r="K24" s="282"/>
      <c r="L24" s="156">
        <v>45823</v>
      </c>
      <c r="M24" s="157"/>
      <c r="N24" s="390">
        <v>45795</v>
      </c>
      <c r="O24" s="282"/>
      <c r="P24" s="290"/>
      <c r="Q24" s="291"/>
      <c r="R24" s="270"/>
      <c r="S24" s="271"/>
      <c r="T24" s="370"/>
      <c r="U24" s="370"/>
      <c r="V24" s="373"/>
      <c r="W24" s="373"/>
      <c r="X24" s="370"/>
      <c r="Y24" s="371"/>
    </row>
    <row r="25" spans="2:31" ht="13.5" customHeight="1" x14ac:dyDescent="0.2">
      <c r="B25" s="287" t="s">
        <v>27</v>
      </c>
      <c r="C25" s="326"/>
      <c r="D25" s="289"/>
      <c r="E25" s="289"/>
      <c r="F25" s="342"/>
      <c r="G25" s="342"/>
      <c r="H25" s="344">
        <v>21</v>
      </c>
      <c r="I25" s="344"/>
      <c r="J25" s="281">
        <v>22</v>
      </c>
      <c r="K25" s="281"/>
      <c r="L25" s="281">
        <v>23</v>
      </c>
      <c r="M25" s="281"/>
      <c r="N25" s="335">
        <v>24</v>
      </c>
      <c r="O25" s="387"/>
      <c r="P25" s="290">
        <f t="shared" ref="P25" si="19">COUNTIF(D26:O26,"○")</f>
        <v>0</v>
      </c>
      <c r="Q25" s="291"/>
      <c r="R25" s="265">
        <f t="shared" ref="R25" si="20">COUNTIF(D26:O26,"●")</f>
        <v>0</v>
      </c>
      <c r="S25" s="269"/>
      <c r="T25" s="370">
        <f t="shared" ref="T25" si="21">COUNTIF(D26:O26,"×")</f>
        <v>0</v>
      </c>
      <c r="U25" s="370"/>
      <c r="V25" s="373">
        <f t="shared" ref="V25" si="22">P25*3+R25</f>
        <v>0</v>
      </c>
      <c r="W25" s="373"/>
      <c r="X25" s="370"/>
      <c r="Y25" s="371"/>
    </row>
    <row r="26" spans="2:31" ht="13.5" customHeight="1" x14ac:dyDescent="0.2">
      <c r="B26" s="307"/>
      <c r="C26" s="308"/>
      <c r="D26" s="310"/>
      <c r="E26" s="310"/>
      <c r="F26" s="343"/>
      <c r="G26" s="343"/>
      <c r="H26" s="341">
        <v>45829</v>
      </c>
      <c r="I26" s="310"/>
      <c r="J26" s="390">
        <v>45823</v>
      </c>
      <c r="K26" s="282"/>
      <c r="L26" s="390">
        <v>45830</v>
      </c>
      <c r="M26" s="282"/>
      <c r="N26" s="391">
        <v>45829</v>
      </c>
      <c r="O26" s="392"/>
      <c r="P26" s="290"/>
      <c r="Q26" s="291"/>
      <c r="R26" s="270"/>
      <c r="S26" s="271"/>
      <c r="T26" s="370"/>
      <c r="U26" s="370"/>
      <c r="V26" s="373"/>
      <c r="W26" s="373"/>
      <c r="X26" s="370"/>
      <c r="Y26" s="371"/>
    </row>
    <row r="27" spans="2:31" ht="13.5" customHeight="1" x14ac:dyDescent="0.2">
      <c r="B27" s="287" t="s">
        <v>16</v>
      </c>
      <c r="C27" s="326"/>
      <c r="D27" s="289"/>
      <c r="E27" s="289"/>
      <c r="F27" s="289"/>
      <c r="G27" s="289"/>
      <c r="H27" s="342"/>
      <c r="I27" s="342"/>
      <c r="J27" s="281">
        <v>25</v>
      </c>
      <c r="K27" s="281"/>
      <c r="L27" s="281">
        <v>26</v>
      </c>
      <c r="M27" s="281"/>
      <c r="N27" s="335">
        <v>27</v>
      </c>
      <c r="O27" s="387"/>
      <c r="P27" s="290">
        <f t="shared" ref="P27" si="23">COUNTIF(D28:O28,"○")</f>
        <v>0</v>
      </c>
      <c r="Q27" s="291"/>
      <c r="R27" s="265">
        <f t="shared" ref="R27" si="24">COUNTIF(D28:O28,"●")</f>
        <v>0</v>
      </c>
      <c r="S27" s="269"/>
      <c r="T27" s="370">
        <f t="shared" ref="T27" si="25">COUNTIF(D28:O28,"×")</f>
        <v>0</v>
      </c>
      <c r="U27" s="370"/>
      <c r="V27" s="373">
        <f t="shared" ref="V27" si="26">P27*3+R27</f>
        <v>0</v>
      </c>
      <c r="W27" s="373"/>
      <c r="X27" s="370"/>
      <c r="Y27" s="371"/>
    </row>
    <row r="28" spans="2:31" ht="13.5" customHeight="1" x14ac:dyDescent="0.2">
      <c r="B28" s="307"/>
      <c r="C28" s="308"/>
      <c r="D28" s="310"/>
      <c r="E28" s="310"/>
      <c r="F28" s="282"/>
      <c r="G28" s="282"/>
      <c r="H28" s="343"/>
      <c r="I28" s="343"/>
      <c r="J28" s="390">
        <v>45837</v>
      </c>
      <c r="K28" s="282"/>
      <c r="L28" s="390">
        <v>45795</v>
      </c>
      <c r="M28" s="282"/>
      <c r="N28" s="391">
        <v>45829</v>
      </c>
      <c r="O28" s="392"/>
      <c r="P28" s="290"/>
      <c r="Q28" s="291"/>
      <c r="R28" s="270"/>
      <c r="S28" s="271"/>
      <c r="T28" s="370"/>
      <c r="U28" s="370"/>
      <c r="V28" s="373"/>
      <c r="W28" s="373"/>
      <c r="X28" s="370"/>
      <c r="Y28" s="371"/>
    </row>
    <row r="29" spans="2:31" ht="13.5" customHeight="1" x14ac:dyDescent="0.2">
      <c r="B29" s="287" t="s">
        <v>48</v>
      </c>
      <c r="C29" s="326"/>
      <c r="D29" s="289"/>
      <c r="E29" s="289"/>
      <c r="F29" s="289"/>
      <c r="G29" s="289"/>
      <c r="H29" s="289"/>
      <c r="I29" s="289"/>
      <c r="J29" s="339"/>
      <c r="K29" s="339"/>
      <c r="L29" s="281">
        <v>28</v>
      </c>
      <c r="M29" s="281"/>
      <c r="N29" s="335">
        <v>29</v>
      </c>
      <c r="O29" s="387"/>
      <c r="P29" s="290">
        <f t="shared" ref="P29" si="27">COUNTIF(D30:O30,"○")</f>
        <v>0</v>
      </c>
      <c r="Q29" s="291"/>
      <c r="R29" s="265">
        <f t="shared" ref="R29" si="28">COUNTIF(D30:O30,"●")</f>
        <v>0</v>
      </c>
      <c r="S29" s="269"/>
      <c r="T29" s="370">
        <f t="shared" ref="T29" si="29">COUNTIF(D30:O30,"×")</f>
        <v>0</v>
      </c>
      <c r="U29" s="370"/>
      <c r="V29" s="373">
        <f t="shared" ref="V29" si="30">P29*3+R29</f>
        <v>0</v>
      </c>
      <c r="W29" s="373"/>
      <c r="X29" s="370"/>
      <c r="Y29" s="371"/>
    </row>
    <row r="30" spans="2:31" ht="13.5" customHeight="1" x14ac:dyDescent="0.2">
      <c r="B30" s="307"/>
      <c r="C30" s="308"/>
      <c r="D30" s="310"/>
      <c r="E30" s="310"/>
      <c r="F30" s="310"/>
      <c r="G30" s="310"/>
      <c r="H30" s="310"/>
      <c r="I30" s="310"/>
      <c r="J30" s="340"/>
      <c r="K30" s="340"/>
      <c r="L30" s="390">
        <v>45830</v>
      </c>
      <c r="M30" s="282"/>
      <c r="N30" s="390">
        <v>45823</v>
      </c>
      <c r="O30" s="282"/>
      <c r="P30" s="290"/>
      <c r="Q30" s="291"/>
      <c r="R30" s="270"/>
      <c r="S30" s="271"/>
      <c r="T30" s="370"/>
      <c r="U30" s="370"/>
      <c r="V30" s="373"/>
      <c r="W30" s="373"/>
      <c r="X30" s="370"/>
      <c r="Y30" s="371"/>
    </row>
    <row r="31" spans="2:31" ht="13.5" customHeight="1" x14ac:dyDescent="0.2">
      <c r="B31" s="287" t="s">
        <v>49</v>
      </c>
      <c r="C31" s="326"/>
      <c r="D31" s="289"/>
      <c r="E31" s="289"/>
      <c r="F31" s="289"/>
      <c r="G31" s="289"/>
      <c r="H31" s="289"/>
      <c r="I31" s="289"/>
      <c r="J31" s="383"/>
      <c r="K31" s="383"/>
      <c r="L31" s="339"/>
      <c r="M31" s="339"/>
      <c r="N31" s="335">
        <v>30</v>
      </c>
      <c r="O31" s="387"/>
      <c r="P31" s="290">
        <f>COUNTIF(D32:O32,"○")</f>
        <v>0</v>
      </c>
      <c r="Q31" s="291"/>
      <c r="R31" s="265">
        <f t="shared" ref="R31" si="31">COUNTIF(D32:O32,"●")</f>
        <v>0</v>
      </c>
      <c r="S31" s="269"/>
      <c r="T31" s="370">
        <f t="shared" ref="T31" si="32">COUNTIF(D32:O32,"×")</f>
        <v>0</v>
      </c>
      <c r="U31" s="370"/>
      <c r="V31" s="373">
        <f t="shared" ref="V31" si="33">P31*3+R31</f>
        <v>0</v>
      </c>
      <c r="W31" s="373"/>
      <c r="X31" s="370"/>
      <c r="Y31" s="371"/>
    </row>
    <row r="32" spans="2:31" ht="13.5" customHeight="1" x14ac:dyDescent="0.2">
      <c r="B32" s="307"/>
      <c r="C32" s="308"/>
      <c r="D32" s="310"/>
      <c r="E32" s="310"/>
      <c r="F32" s="310"/>
      <c r="G32" s="310"/>
      <c r="H32" s="310"/>
      <c r="I32" s="310"/>
      <c r="J32" s="282"/>
      <c r="K32" s="282"/>
      <c r="L32" s="340"/>
      <c r="M32" s="340"/>
      <c r="N32" s="156">
        <v>45823</v>
      </c>
      <c r="O32" s="157"/>
      <c r="P32" s="290"/>
      <c r="Q32" s="291"/>
      <c r="R32" s="270"/>
      <c r="S32" s="271"/>
      <c r="T32" s="370"/>
      <c r="U32" s="370"/>
      <c r="V32" s="373"/>
      <c r="W32" s="373"/>
      <c r="X32" s="370"/>
      <c r="Y32" s="371"/>
    </row>
    <row r="33" spans="2:27" ht="13.5" customHeight="1" x14ac:dyDescent="0.2">
      <c r="B33" s="287" t="s">
        <v>31</v>
      </c>
      <c r="C33" s="326"/>
      <c r="D33" s="289"/>
      <c r="E33" s="289"/>
      <c r="F33" s="289"/>
      <c r="G33" s="289"/>
      <c r="H33" s="289"/>
      <c r="I33" s="289"/>
      <c r="J33" s="383"/>
      <c r="K33" s="383"/>
      <c r="L33" s="383"/>
      <c r="M33" s="383"/>
      <c r="N33" s="379"/>
      <c r="O33" s="380"/>
      <c r="P33" s="290">
        <f t="shared" ref="P33" si="34">COUNTIF(D34:O34,"○")</f>
        <v>0</v>
      </c>
      <c r="Q33" s="291"/>
      <c r="R33" s="265">
        <f t="shared" ref="R33" si="35">COUNTIF(D34:O34,"●")</f>
        <v>0</v>
      </c>
      <c r="S33" s="269"/>
      <c r="T33" s="370">
        <f t="shared" ref="T33" si="36">COUNTIF(D34:O34,"×")</f>
        <v>0</v>
      </c>
      <c r="U33" s="370"/>
      <c r="V33" s="373">
        <f t="shared" ref="V33" si="37">P33*3+R33</f>
        <v>0</v>
      </c>
      <c r="W33" s="373"/>
      <c r="X33" s="375"/>
      <c r="Y33" s="376"/>
    </row>
    <row r="34" spans="2:27" ht="13.5" customHeight="1" thickBot="1" x14ac:dyDescent="0.25">
      <c r="B34" s="297"/>
      <c r="C34" s="309"/>
      <c r="D34" s="382"/>
      <c r="E34" s="382"/>
      <c r="F34" s="299"/>
      <c r="G34" s="299"/>
      <c r="H34" s="299"/>
      <c r="I34" s="299"/>
      <c r="J34" s="382"/>
      <c r="K34" s="382"/>
      <c r="L34" s="382"/>
      <c r="M34" s="382"/>
      <c r="N34" s="319"/>
      <c r="O34" s="381"/>
      <c r="P34" s="292"/>
      <c r="Q34" s="293"/>
      <c r="R34" s="267"/>
      <c r="S34" s="294"/>
      <c r="T34" s="372"/>
      <c r="U34" s="372"/>
      <c r="V34" s="374"/>
      <c r="W34" s="374"/>
      <c r="X34" s="377"/>
      <c r="Y34" s="378"/>
    </row>
    <row r="35" spans="2:27" ht="13.5" customHeight="1" x14ac:dyDescent="0.2">
      <c r="B35" s="34"/>
      <c r="C35" s="34"/>
      <c r="D35" s="5"/>
      <c r="E35" s="5"/>
      <c r="F35" s="31"/>
      <c r="G35" s="31"/>
      <c r="H35" s="31"/>
      <c r="I35" s="31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4"/>
      <c r="W35" s="4"/>
      <c r="X35" s="5"/>
      <c r="Y35" s="5"/>
    </row>
    <row r="36" spans="2:27" ht="14.25" customHeight="1" x14ac:dyDescent="0.2">
      <c r="B36" s="33"/>
      <c r="C36" s="33"/>
      <c r="D36" s="5"/>
      <c r="E36" s="5"/>
      <c r="F36" s="31"/>
      <c r="G36" s="31"/>
      <c r="H36" s="31"/>
      <c r="I36" s="31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4"/>
      <c r="W36" s="4"/>
      <c r="X36" s="5"/>
      <c r="Y36" s="5"/>
    </row>
    <row r="37" spans="2:27" ht="14.5" customHeight="1" thickBot="1" x14ac:dyDescent="0.25">
      <c r="B37" s="2" t="s">
        <v>88</v>
      </c>
    </row>
    <row r="38" spans="2:27" ht="13.5" customHeight="1" x14ac:dyDescent="0.2">
      <c r="B38" s="345"/>
      <c r="C38" s="346"/>
      <c r="D38" s="388" t="str">
        <f>B40</f>
        <v>豊橋北部</v>
      </c>
      <c r="E38" s="388"/>
      <c r="F38" s="277" t="str">
        <f>B42</f>
        <v>KBB</v>
      </c>
      <c r="G38" s="278"/>
      <c r="H38" s="277" t="str">
        <f>B44</f>
        <v>大清水</v>
      </c>
      <c r="I38" s="278"/>
      <c r="J38" s="277" t="str">
        <f>B46</f>
        <v>西尾</v>
      </c>
      <c r="K38" s="278"/>
      <c r="L38" s="277" t="str">
        <f>B48</f>
        <v>バブルズ</v>
      </c>
      <c r="M38" s="278"/>
      <c r="N38" s="277" t="str">
        <f>B50</f>
        <v>シーガルズ</v>
      </c>
      <c r="O38" s="278"/>
      <c r="P38" s="277" t="str">
        <f>B52</f>
        <v>足助</v>
      </c>
      <c r="Q38" s="278"/>
      <c r="R38" s="349" t="s">
        <v>17</v>
      </c>
      <c r="S38" s="350"/>
      <c r="T38" s="285" t="s">
        <v>18</v>
      </c>
      <c r="U38" s="350"/>
      <c r="V38" s="351" t="s">
        <v>42</v>
      </c>
      <c r="W38" s="352"/>
      <c r="X38" s="285" t="s">
        <v>19</v>
      </c>
      <c r="Y38" s="350"/>
      <c r="Z38" s="285" t="s">
        <v>20</v>
      </c>
      <c r="AA38" s="286"/>
    </row>
    <row r="39" spans="2:27" ht="13.5" customHeight="1" x14ac:dyDescent="0.2">
      <c r="B39" s="347"/>
      <c r="C39" s="348"/>
      <c r="D39" s="389"/>
      <c r="E39" s="389"/>
      <c r="F39" s="279"/>
      <c r="G39" s="280"/>
      <c r="H39" s="279"/>
      <c r="I39" s="280"/>
      <c r="J39" s="279"/>
      <c r="K39" s="280"/>
      <c r="L39" s="279"/>
      <c r="M39" s="280"/>
      <c r="N39" s="279"/>
      <c r="O39" s="280"/>
      <c r="P39" s="279"/>
      <c r="Q39" s="280"/>
      <c r="R39" s="337"/>
      <c r="S39" s="271"/>
      <c r="T39" s="270"/>
      <c r="U39" s="271"/>
      <c r="V39" s="353"/>
      <c r="W39" s="354"/>
      <c r="X39" s="270"/>
      <c r="Y39" s="271"/>
      <c r="Z39" s="270"/>
      <c r="AA39" s="276"/>
    </row>
    <row r="40" spans="2:27" ht="13.5" customHeight="1" x14ac:dyDescent="0.2">
      <c r="B40" s="287" t="s">
        <v>40</v>
      </c>
      <c r="C40" s="326"/>
      <c r="D40" s="342"/>
      <c r="E40" s="342"/>
      <c r="F40" s="344">
        <v>31</v>
      </c>
      <c r="G40" s="344"/>
      <c r="H40" s="344">
        <v>32</v>
      </c>
      <c r="I40" s="344"/>
      <c r="J40" s="344">
        <v>33</v>
      </c>
      <c r="K40" s="344"/>
      <c r="L40" s="335">
        <v>34</v>
      </c>
      <c r="M40" s="338"/>
      <c r="N40" s="335">
        <v>35</v>
      </c>
      <c r="O40" s="338"/>
      <c r="P40" s="335">
        <v>36</v>
      </c>
      <c r="Q40" s="338"/>
      <c r="R40" s="321">
        <f>COUNTIF(D41:Q41,"○")</f>
        <v>0</v>
      </c>
      <c r="S40" s="269"/>
      <c r="T40" s="265">
        <f>COUNTIF(D41:Q41,"●")</f>
        <v>0</v>
      </c>
      <c r="U40" s="269"/>
      <c r="V40" s="265">
        <f>COUNTIF(D41:Q41,"×")</f>
        <v>0</v>
      </c>
      <c r="W40" s="269"/>
      <c r="X40" s="272">
        <f>R40*3+T40</f>
        <v>0</v>
      </c>
      <c r="Y40" s="273"/>
      <c r="Z40" s="265"/>
      <c r="AA40" s="266"/>
    </row>
    <row r="41" spans="2:27" ht="13.5" customHeight="1" x14ac:dyDescent="0.2">
      <c r="B41" s="307"/>
      <c r="C41" s="308"/>
      <c r="D41" s="343"/>
      <c r="E41" s="343"/>
      <c r="F41" s="341">
        <v>45815</v>
      </c>
      <c r="G41" s="310"/>
      <c r="H41" s="341">
        <v>45815</v>
      </c>
      <c r="I41" s="310"/>
      <c r="J41" s="341">
        <v>45823</v>
      </c>
      <c r="K41" s="310"/>
      <c r="L41" s="324">
        <v>45808</v>
      </c>
      <c r="M41" s="330"/>
      <c r="N41" s="324">
        <v>45829</v>
      </c>
      <c r="O41" s="330"/>
      <c r="P41" s="324">
        <v>45823</v>
      </c>
      <c r="Q41" s="330"/>
      <c r="R41" s="337"/>
      <c r="S41" s="271"/>
      <c r="T41" s="270"/>
      <c r="U41" s="271"/>
      <c r="V41" s="270"/>
      <c r="W41" s="271"/>
      <c r="X41" s="274"/>
      <c r="Y41" s="275"/>
      <c r="Z41" s="270"/>
      <c r="AA41" s="276"/>
    </row>
    <row r="42" spans="2:27" ht="13.5" customHeight="1" x14ac:dyDescent="0.2">
      <c r="B42" s="287" t="s">
        <v>10</v>
      </c>
      <c r="C42" s="326"/>
      <c r="D42" s="289"/>
      <c r="E42" s="289"/>
      <c r="F42" s="342"/>
      <c r="G42" s="342"/>
      <c r="H42" s="344">
        <v>37</v>
      </c>
      <c r="I42" s="344"/>
      <c r="J42" s="344">
        <v>38</v>
      </c>
      <c r="K42" s="344"/>
      <c r="L42" s="335">
        <v>39</v>
      </c>
      <c r="M42" s="338"/>
      <c r="N42" s="335">
        <v>40</v>
      </c>
      <c r="O42" s="338"/>
      <c r="P42" s="335">
        <v>41</v>
      </c>
      <c r="Q42" s="338"/>
      <c r="R42" s="321">
        <f t="shared" ref="R42" si="38">COUNTIF(D43:Q43,"○")</f>
        <v>0</v>
      </c>
      <c r="S42" s="269"/>
      <c r="T42" s="265">
        <f t="shared" ref="T42" si="39">COUNTIF(D43:Q43,"●")</f>
        <v>0</v>
      </c>
      <c r="U42" s="269"/>
      <c r="V42" s="265">
        <f t="shared" ref="V42" si="40">COUNTIF(D43:Q43,"×")</f>
        <v>0</v>
      </c>
      <c r="W42" s="269"/>
      <c r="X42" s="272">
        <f>R42*3+T42</f>
        <v>0</v>
      </c>
      <c r="Y42" s="273"/>
      <c r="Z42" s="265"/>
      <c r="AA42" s="266"/>
    </row>
    <row r="43" spans="2:27" ht="13.5" customHeight="1" x14ac:dyDescent="0.2">
      <c r="B43" s="307"/>
      <c r="C43" s="308"/>
      <c r="D43" s="310"/>
      <c r="E43" s="310"/>
      <c r="F43" s="343"/>
      <c r="G43" s="343"/>
      <c r="H43" s="341">
        <v>45795</v>
      </c>
      <c r="I43" s="310"/>
      <c r="J43" s="341">
        <v>45795</v>
      </c>
      <c r="K43" s="310"/>
      <c r="L43" s="324">
        <v>45823</v>
      </c>
      <c r="M43" s="330"/>
      <c r="N43" s="324">
        <v>45815</v>
      </c>
      <c r="O43" s="330"/>
      <c r="P43" s="324">
        <v>45823</v>
      </c>
      <c r="Q43" s="330"/>
      <c r="R43" s="337"/>
      <c r="S43" s="271"/>
      <c r="T43" s="270"/>
      <c r="U43" s="271"/>
      <c r="V43" s="270"/>
      <c r="W43" s="271"/>
      <c r="X43" s="274"/>
      <c r="Y43" s="275"/>
      <c r="Z43" s="270"/>
      <c r="AA43" s="276"/>
    </row>
    <row r="44" spans="2:27" ht="13.5" customHeight="1" x14ac:dyDescent="0.2">
      <c r="B44" s="287" t="s">
        <v>105</v>
      </c>
      <c r="C44" s="326"/>
      <c r="D44" s="289"/>
      <c r="E44" s="289"/>
      <c r="F44" s="289"/>
      <c r="G44" s="289"/>
      <c r="H44" s="342"/>
      <c r="I44" s="342"/>
      <c r="J44" s="344">
        <v>42</v>
      </c>
      <c r="K44" s="344"/>
      <c r="L44" s="335">
        <v>43</v>
      </c>
      <c r="M44" s="338"/>
      <c r="N44" s="335">
        <v>44</v>
      </c>
      <c r="O44" s="338"/>
      <c r="P44" s="335">
        <v>45</v>
      </c>
      <c r="Q44" s="338"/>
      <c r="R44" s="321">
        <f t="shared" ref="R44" si="41">COUNTIF(D45:Q45,"○")</f>
        <v>0</v>
      </c>
      <c r="S44" s="269"/>
      <c r="T44" s="265">
        <f t="shared" ref="T44" si="42">COUNTIF(D45:Q45,"●")</f>
        <v>0</v>
      </c>
      <c r="U44" s="269"/>
      <c r="V44" s="265">
        <f t="shared" ref="V44" si="43">COUNTIF(D45:Q45,"×")</f>
        <v>0</v>
      </c>
      <c r="W44" s="269"/>
      <c r="X44" s="272">
        <f>R44*3+T44</f>
        <v>0</v>
      </c>
      <c r="Y44" s="273"/>
      <c r="Z44" s="265"/>
      <c r="AA44" s="266"/>
    </row>
    <row r="45" spans="2:27" ht="13.5" customHeight="1" x14ac:dyDescent="0.2">
      <c r="B45" s="307"/>
      <c r="C45" s="308"/>
      <c r="D45" s="310"/>
      <c r="E45" s="310"/>
      <c r="F45" s="310"/>
      <c r="G45" s="310"/>
      <c r="H45" s="343"/>
      <c r="I45" s="343"/>
      <c r="J45" s="341">
        <v>45795</v>
      </c>
      <c r="K45" s="310"/>
      <c r="L45" s="193">
        <v>45836</v>
      </c>
      <c r="M45" s="194"/>
      <c r="N45" s="193">
        <v>45829</v>
      </c>
      <c r="O45" s="194"/>
      <c r="P45" s="193">
        <v>45836</v>
      </c>
      <c r="Q45" s="194"/>
      <c r="R45" s="337"/>
      <c r="S45" s="271"/>
      <c r="T45" s="270"/>
      <c r="U45" s="271"/>
      <c r="V45" s="270"/>
      <c r="W45" s="271"/>
      <c r="X45" s="274"/>
      <c r="Y45" s="275"/>
      <c r="Z45" s="270"/>
      <c r="AA45" s="276"/>
    </row>
    <row r="46" spans="2:27" ht="13.5" customHeight="1" x14ac:dyDescent="0.2">
      <c r="B46" s="287" t="s">
        <v>108</v>
      </c>
      <c r="C46" s="326"/>
      <c r="D46" s="289"/>
      <c r="E46" s="289"/>
      <c r="F46" s="289"/>
      <c r="G46" s="289"/>
      <c r="H46" s="289"/>
      <c r="I46" s="289"/>
      <c r="J46" s="339"/>
      <c r="K46" s="339"/>
      <c r="L46" s="335">
        <v>46</v>
      </c>
      <c r="M46" s="338"/>
      <c r="N46" s="335">
        <v>47</v>
      </c>
      <c r="O46" s="338"/>
      <c r="P46" s="335">
        <v>48</v>
      </c>
      <c r="Q46" s="338"/>
      <c r="R46" s="321">
        <f t="shared" ref="R46" si="44">COUNTIF(D47:Q47,"○")</f>
        <v>0</v>
      </c>
      <c r="S46" s="269"/>
      <c r="T46" s="265">
        <f t="shared" ref="T46" si="45">COUNTIF(D47:Q47,"●")</f>
        <v>0</v>
      </c>
      <c r="U46" s="269"/>
      <c r="V46" s="265">
        <f t="shared" ref="V46" si="46">COUNTIF(D47:Q47,"×")</f>
        <v>0</v>
      </c>
      <c r="W46" s="269"/>
      <c r="X46" s="272">
        <f>R46*3+T46</f>
        <v>0</v>
      </c>
      <c r="Y46" s="273"/>
      <c r="Z46" s="265"/>
      <c r="AA46" s="266"/>
    </row>
    <row r="47" spans="2:27" ht="13.5" customHeight="1" x14ac:dyDescent="0.2">
      <c r="B47" s="307"/>
      <c r="C47" s="308"/>
      <c r="D47" s="310"/>
      <c r="E47" s="310"/>
      <c r="F47" s="310"/>
      <c r="G47" s="310"/>
      <c r="H47" s="310"/>
      <c r="I47" s="310"/>
      <c r="J47" s="340"/>
      <c r="K47" s="340"/>
      <c r="L47" s="324">
        <v>45823</v>
      </c>
      <c r="M47" s="330"/>
      <c r="N47" s="324">
        <v>45830</v>
      </c>
      <c r="O47" s="330"/>
      <c r="P47" s="324">
        <v>45830</v>
      </c>
      <c r="Q47" s="330"/>
      <c r="R47" s="337"/>
      <c r="S47" s="271"/>
      <c r="T47" s="270"/>
      <c r="U47" s="271"/>
      <c r="V47" s="270"/>
      <c r="W47" s="271"/>
      <c r="X47" s="274"/>
      <c r="Y47" s="275"/>
      <c r="Z47" s="270"/>
      <c r="AA47" s="276"/>
    </row>
    <row r="48" spans="2:27" ht="13.5" customHeight="1" x14ac:dyDescent="0.2">
      <c r="B48" s="287" t="s">
        <v>44</v>
      </c>
      <c r="C48" s="326"/>
      <c r="D48" s="289"/>
      <c r="E48" s="289"/>
      <c r="F48" s="289"/>
      <c r="G48" s="289"/>
      <c r="H48" s="289"/>
      <c r="I48" s="289"/>
      <c r="J48" s="289"/>
      <c r="K48" s="289"/>
      <c r="L48" s="331"/>
      <c r="M48" s="332"/>
      <c r="N48" s="335">
        <v>49</v>
      </c>
      <c r="O48" s="338"/>
      <c r="P48" s="335">
        <v>50</v>
      </c>
      <c r="Q48" s="336"/>
      <c r="R48" s="321">
        <f t="shared" ref="R48" si="47">COUNTIF(D49:Q49,"○")</f>
        <v>0</v>
      </c>
      <c r="S48" s="269"/>
      <c r="T48" s="265">
        <f t="shared" ref="T48" si="48">COUNTIF(D49:Q49,"●")</f>
        <v>0</v>
      </c>
      <c r="U48" s="269"/>
      <c r="V48" s="265">
        <f t="shared" ref="V48" si="49">COUNTIF(D49:Q49,"×")</f>
        <v>0</v>
      </c>
      <c r="W48" s="269"/>
      <c r="X48" s="272">
        <f>R48*3+T48</f>
        <v>0</v>
      </c>
      <c r="Y48" s="273"/>
      <c r="Z48" s="265"/>
      <c r="AA48" s="266"/>
    </row>
    <row r="49" spans="2:27" ht="13.5" customHeight="1" x14ac:dyDescent="0.2">
      <c r="B49" s="327"/>
      <c r="C49" s="328"/>
      <c r="D49" s="323"/>
      <c r="E49" s="323"/>
      <c r="F49" s="323"/>
      <c r="G49" s="323"/>
      <c r="H49" s="323"/>
      <c r="I49" s="323"/>
      <c r="J49" s="323"/>
      <c r="K49" s="323"/>
      <c r="L49" s="333"/>
      <c r="M49" s="334"/>
      <c r="N49" s="324">
        <v>45808</v>
      </c>
      <c r="O49" s="330"/>
      <c r="P49" s="193">
        <v>45836</v>
      </c>
      <c r="Q49" s="194"/>
      <c r="R49" s="337"/>
      <c r="S49" s="271"/>
      <c r="T49" s="270"/>
      <c r="U49" s="271"/>
      <c r="V49" s="270"/>
      <c r="W49" s="271"/>
      <c r="X49" s="274"/>
      <c r="Y49" s="275"/>
      <c r="Z49" s="270"/>
      <c r="AA49" s="276"/>
    </row>
    <row r="50" spans="2:27" ht="13.5" customHeight="1" x14ac:dyDescent="0.2">
      <c r="B50" s="287" t="s">
        <v>30</v>
      </c>
      <c r="C50" s="326"/>
      <c r="D50" s="289"/>
      <c r="E50" s="289"/>
      <c r="F50" s="289"/>
      <c r="G50" s="289"/>
      <c r="H50" s="289"/>
      <c r="I50" s="289"/>
      <c r="J50" s="289"/>
      <c r="K50" s="289"/>
      <c r="L50" s="315"/>
      <c r="M50" s="312"/>
      <c r="N50" s="331"/>
      <c r="O50" s="332"/>
      <c r="P50" s="335">
        <v>51</v>
      </c>
      <c r="Q50" s="336"/>
      <c r="R50" s="321">
        <f t="shared" ref="R50" si="50">COUNTIF(D51:Q51,"○")</f>
        <v>0</v>
      </c>
      <c r="S50" s="269"/>
      <c r="T50" s="265">
        <f t="shared" ref="T50" si="51">COUNTIF(D51:Q51,"●")</f>
        <v>0</v>
      </c>
      <c r="U50" s="269"/>
      <c r="V50" s="265">
        <f t="shared" ref="V50" si="52">COUNTIF(D51:Q51,"×")</f>
        <v>0</v>
      </c>
      <c r="W50" s="269"/>
      <c r="X50" s="272">
        <f>R50*3+T50</f>
        <v>0</v>
      </c>
      <c r="Y50" s="273"/>
      <c r="Z50" s="265"/>
      <c r="AA50" s="266"/>
    </row>
    <row r="51" spans="2:27" ht="13.5" customHeight="1" x14ac:dyDescent="0.2">
      <c r="B51" s="327"/>
      <c r="C51" s="328"/>
      <c r="D51" s="323"/>
      <c r="E51" s="323"/>
      <c r="F51" s="323"/>
      <c r="G51" s="323"/>
      <c r="H51" s="323"/>
      <c r="I51" s="323"/>
      <c r="J51" s="323"/>
      <c r="K51" s="323"/>
      <c r="L51" s="329"/>
      <c r="M51" s="330"/>
      <c r="N51" s="333"/>
      <c r="O51" s="334"/>
      <c r="P51" s="324">
        <v>45830</v>
      </c>
      <c r="Q51" s="325"/>
      <c r="R51" s="337"/>
      <c r="S51" s="271"/>
      <c r="T51" s="270"/>
      <c r="U51" s="271"/>
      <c r="V51" s="270"/>
      <c r="W51" s="271"/>
      <c r="X51" s="274"/>
      <c r="Y51" s="275"/>
      <c r="Z51" s="270"/>
      <c r="AA51" s="276"/>
    </row>
    <row r="52" spans="2:27" ht="13.5" customHeight="1" x14ac:dyDescent="0.2">
      <c r="B52" s="307" t="s">
        <v>36</v>
      </c>
      <c r="C52" s="308"/>
      <c r="D52" s="310"/>
      <c r="E52" s="310"/>
      <c r="F52" s="310"/>
      <c r="G52" s="310"/>
      <c r="H52" s="310"/>
      <c r="I52" s="310"/>
      <c r="J52" s="310"/>
      <c r="K52" s="310"/>
      <c r="L52" s="311"/>
      <c r="M52" s="312"/>
      <c r="N52" s="315"/>
      <c r="O52" s="312"/>
      <c r="P52" s="317"/>
      <c r="Q52" s="318"/>
      <c r="R52" s="321">
        <f t="shared" ref="R52" si="53">COUNTIF(D53:Q53,"○")</f>
        <v>0</v>
      </c>
      <c r="S52" s="269"/>
      <c r="T52" s="265">
        <f t="shared" ref="T52" si="54">COUNTIF(D53:Q53,"●")</f>
        <v>0</v>
      </c>
      <c r="U52" s="269"/>
      <c r="V52" s="265">
        <f t="shared" ref="V52" si="55">COUNTIF(D53:Q53,"×")</f>
        <v>0</v>
      </c>
      <c r="W52" s="269"/>
      <c r="X52" s="272">
        <f>R52*3+T52</f>
        <v>0</v>
      </c>
      <c r="Y52" s="273"/>
      <c r="Z52" s="265"/>
      <c r="AA52" s="266"/>
    </row>
    <row r="53" spans="2:27" ht="13.5" customHeight="1" thickBot="1" x14ac:dyDescent="0.25">
      <c r="B53" s="297"/>
      <c r="C53" s="309"/>
      <c r="D53" s="299"/>
      <c r="E53" s="299"/>
      <c r="F53" s="299"/>
      <c r="G53" s="299"/>
      <c r="H53" s="299"/>
      <c r="I53" s="299"/>
      <c r="J53" s="299"/>
      <c r="K53" s="299"/>
      <c r="L53" s="313"/>
      <c r="M53" s="314"/>
      <c r="N53" s="316"/>
      <c r="O53" s="314"/>
      <c r="P53" s="319"/>
      <c r="Q53" s="320"/>
      <c r="R53" s="322"/>
      <c r="S53" s="294"/>
      <c r="T53" s="267"/>
      <c r="U53" s="294"/>
      <c r="V53" s="267"/>
      <c r="W53" s="294"/>
      <c r="X53" s="295"/>
      <c r="Y53" s="296"/>
      <c r="Z53" s="267"/>
      <c r="AA53" s="268"/>
    </row>
    <row r="54" spans="2:27" ht="13.5" customHeight="1" x14ac:dyDescent="0.2">
      <c r="B54" s="34"/>
      <c r="C54" s="34"/>
      <c r="D54" s="31"/>
      <c r="E54" s="31"/>
      <c r="F54" s="31"/>
      <c r="G54" s="31"/>
      <c r="H54" s="31"/>
      <c r="I54" s="31"/>
      <c r="J54" s="31"/>
      <c r="K54" s="31"/>
      <c r="L54" s="5"/>
      <c r="M54" s="5"/>
      <c r="N54" s="5"/>
      <c r="O54" s="5"/>
      <c r="P54" s="5"/>
      <c r="Q54" s="5"/>
      <c r="R54" s="5"/>
      <c r="S54" s="5"/>
      <c r="T54" s="4"/>
      <c r="U54" s="4"/>
      <c r="V54" s="5"/>
      <c r="W54" s="5"/>
    </row>
    <row r="55" spans="2:27" ht="13.5" customHeight="1" x14ac:dyDescent="0.2">
      <c r="B55" s="34"/>
      <c r="C55" s="34"/>
      <c r="D55" s="31"/>
      <c r="E55" s="31"/>
      <c r="F55" s="31"/>
      <c r="G55" s="31"/>
      <c r="H55" s="31"/>
      <c r="I55" s="31"/>
      <c r="J55" s="31"/>
      <c r="K55" s="31"/>
      <c r="L55" s="5"/>
      <c r="M55" s="5"/>
      <c r="N55" s="5"/>
      <c r="O55" s="5"/>
      <c r="P55" s="5"/>
      <c r="Q55" s="5"/>
      <c r="R55" s="5"/>
      <c r="S55" s="5"/>
      <c r="T55" s="4"/>
      <c r="U55" s="4"/>
      <c r="V55" s="5"/>
      <c r="W55" s="5"/>
    </row>
    <row r="56" spans="2:27" ht="14.5" customHeight="1" thickBot="1" x14ac:dyDescent="0.25">
      <c r="B56" s="2" t="s">
        <v>89</v>
      </c>
    </row>
    <row r="57" spans="2:27" ht="13.5" customHeight="1" x14ac:dyDescent="0.2">
      <c r="B57" s="345"/>
      <c r="C57" s="346"/>
      <c r="D57" s="388" t="str">
        <f>B59</f>
        <v>ジョーカーズ</v>
      </c>
      <c r="E57" s="388"/>
      <c r="F57" s="277" t="str">
        <f>B61</f>
        <v>二川</v>
      </c>
      <c r="G57" s="278"/>
      <c r="H57" s="277" t="str">
        <f>B63</f>
        <v>碧南</v>
      </c>
      <c r="I57" s="278"/>
      <c r="J57" s="277" t="str">
        <f>B65</f>
        <v>蒲郡</v>
      </c>
      <c r="K57" s="278"/>
      <c r="L57" s="277" t="str">
        <f>B67</f>
        <v>PT</v>
      </c>
      <c r="M57" s="278"/>
      <c r="N57" s="277" t="str">
        <f>B69</f>
        <v>KBC高浜</v>
      </c>
      <c r="O57" s="278"/>
      <c r="P57" s="277" t="str">
        <f>B71</f>
        <v>豊川一宮</v>
      </c>
      <c r="Q57" s="278"/>
      <c r="R57" s="349" t="s">
        <v>17</v>
      </c>
      <c r="S57" s="350"/>
      <c r="T57" s="285" t="s">
        <v>18</v>
      </c>
      <c r="U57" s="350"/>
      <c r="V57" s="351" t="s">
        <v>42</v>
      </c>
      <c r="W57" s="352"/>
      <c r="X57" s="285" t="s">
        <v>19</v>
      </c>
      <c r="Y57" s="350"/>
      <c r="Z57" s="285" t="s">
        <v>20</v>
      </c>
      <c r="AA57" s="286"/>
    </row>
    <row r="58" spans="2:27" ht="13.5" customHeight="1" x14ac:dyDescent="0.2">
      <c r="B58" s="347"/>
      <c r="C58" s="348"/>
      <c r="D58" s="389"/>
      <c r="E58" s="389"/>
      <c r="F58" s="279"/>
      <c r="G58" s="280"/>
      <c r="H58" s="279"/>
      <c r="I58" s="280"/>
      <c r="J58" s="279"/>
      <c r="K58" s="280"/>
      <c r="L58" s="279"/>
      <c r="M58" s="280"/>
      <c r="N58" s="279"/>
      <c r="O58" s="280"/>
      <c r="P58" s="279"/>
      <c r="Q58" s="280"/>
      <c r="R58" s="337"/>
      <c r="S58" s="271"/>
      <c r="T58" s="270"/>
      <c r="U58" s="271"/>
      <c r="V58" s="353"/>
      <c r="W58" s="354"/>
      <c r="X58" s="270"/>
      <c r="Y58" s="271"/>
      <c r="Z58" s="270"/>
      <c r="AA58" s="276"/>
    </row>
    <row r="59" spans="2:27" ht="13.5" customHeight="1" x14ac:dyDescent="0.2">
      <c r="B59" s="287" t="s">
        <v>14</v>
      </c>
      <c r="C59" s="326"/>
      <c r="D59" s="342"/>
      <c r="E59" s="342"/>
      <c r="F59" s="344">
        <v>52</v>
      </c>
      <c r="G59" s="344"/>
      <c r="H59" s="344">
        <v>53</v>
      </c>
      <c r="I59" s="344"/>
      <c r="J59" s="344">
        <v>54</v>
      </c>
      <c r="K59" s="344"/>
      <c r="L59" s="335">
        <v>55</v>
      </c>
      <c r="M59" s="338"/>
      <c r="N59" s="335">
        <v>56</v>
      </c>
      <c r="O59" s="338"/>
      <c r="P59" s="335">
        <v>57</v>
      </c>
      <c r="Q59" s="338"/>
      <c r="R59" s="321">
        <f t="shared" ref="R59" si="56">COUNTIF(D60:Q60,"○")</f>
        <v>0</v>
      </c>
      <c r="S59" s="269"/>
      <c r="T59" s="265">
        <f t="shared" ref="T59" si="57">COUNTIF(D60:Q60,"●")</f>
        <v>0</v>
      </c>
      <c r="U59" s="269"/>
      <c r="V59" s="265">
        <f t="shared" ref="V59" si="58">COUNTIF(D60:Q60,"×")</f>
        <v>0</v>
      </c>
      <c r="W59" s="269"/>
      <c r="X59" s="272">
        <f>R59*3+T59</f>
        <v>0</v>
      </c>
      <c r="Y59" s="273"/>
      <c r="Z59" s="265"/>
      <c r="AA59" s="266"/>
    </row>
    <row r="60" spans="2:27" ht="13.5" customHeight="1" x14ac:dyDescent="0.2">
      <c r="B60" s="307"/>
      <c r="C60" s="308"/>
      <c r="D60" s="343"/>
      <c r="E60" s="343"/>
      <c r="F60" s="341">
        <v>45830</v>
      </c>
      <c r="G60" s="310"/>
      <c r="H60" s="341">
        <v>45823</v>
      </c>
      <c r="I60" s="310"/>
      <c r="J60" s="341">
        <v>45830</v>
      </c>
      <c r="K60" s="310"/>
      <c r="L60" s="324">
        <v>45816</v>
      </c>
      <c r="M60" s="330"/>
      <c r="N60" s="324">
        <v>45823</v>
      </c>
      <c r="O60" s="330"/>
      <c r="P60" s="324">
        <v>45816</v>
      </c>
      <c r="Q60" s="330"/>
      <c r="R60" s="337"/>
      <c r="S60" s="271"/>
      <c r="T60" s="270"/>
      <c r="U60" s="271"/>
      <c r="V60" s="270"/>
      <c r="W60" s="271"/>
      <c r="X60" s="274"/>
      <c r="Y60" s="275"/>
      <c r="Z60" s="270"/>
      <c r="AA60" s="276"/>
    </row>
    <row r="61" spans="2:27" ht="13.5" customHeight="1" x14ac:dyDescent="0.2">
      <c r="B61" s="287" t="s">
        <v>104</v>
      </c>
      <c r="C61" s="326"/>
      <c r="D61" s="289"/>
      <c r="E61" s="289"/>
      <c r="F61" s="342"/>
      <c r="G61" s="342"/>
      <c r="H61" s="344">
        <v>58</v>
      </c>
      <c r="I61" s="344"/>
      <c r="J61" s="344">
        <v>59</v>
      </c>
      <c r="K61" s="344"/>
      <c r="L61" s="335">
        <v>60</v>
      </c>
      <c r="M61" s="338"/>
      <c r="N61" s="335">
        <v>61</v>
      </c>
      <c r="O61" s="338"/>
      <c r="P61" s="335">
        <v>62</v>
      </c>
      <c r="Q61" s="338"/>
      <c r="R61" s="321">
        <f t="shared" ref="R61" si="59">COUNTIF(D62:Q62,"○")</f>
        <v>0</v>
      </c>
      <c r="S61" s="269"/>
      <c r="T61" s="265">
        <f t="shared" ref="T61" si="60">COUNTIF(D62:Q62,"●")</f>
        <v>0</v>
      </c>
      <c r="U61" s="269"/>
      <c r="V61" s="265">
        <f t="shared" ref="V61" si="61">COUNTIF(D62:Q62,"×")</f>
        <v>0</v>
      </c>
      <c r="W61" s="269"/>
      <c r="X61" s="272">
        <f>R61*3+T61</f>
        <v>0</v>
      </c>
      <c r="Y61" s="273"/>
      <c r="Z61" s="265"/>
      <c r="AA61" s="266"/>
    </row>
    <row r="62" spans="2:27" ht="13.5" customHeight="1" x14ac:dyDescent="0.2">
      <c r="B62" s="307"/>
      <c r="C62" s="308"/>
      <c r="D62" s="310"/>
      <c r="E62" s="310"/>
      <c r="F62" s="343"/>
      <c r="G62" s="343"/>
      <c r="H62" s="341">
        <v>45837</v>
      </c>
      <c r="I62" s="310"/>
      <c r="J62" s="341">
        <v>45802</v>
      </c>
      <c r="K62" s="310"/>
      <c r="L62" s="324">
        <v>45802</v>
      </c>
      <c r="M62" s="330"/>
      <c r="N62" s="324">
        <v>45837</v>
      </c>
      <c r="O62" s="330"/>
      <c r="P62" s="324">
        <v>45830</v>
      </c>
      <c r="Q62" s="330"/>
      <c r="R62" s="337"/>
      <c r="S62" s="271"/>
      <c r="T62" s="270"/>
      <c r="U62" s="271"/>
      <c r="V62" s="270"/>
      <c r="W62" s="271"/>
      <c r="X62" s="274"/>
      <c r="Y62" s="275"/>
      <c r="Z62" s="270"/>
      <c r="AA62" s="276"/>
    </row>
    <row r="63" spans="2:27" ht="13.5" customHeight="1" x14ac:dyDescent="0.2">
      <c r="B63" s="287" t="s">
        <v>41</v>
      </c>
      <c r="C63" s="326"/>
      <c r="D63" s="289"/>
      <c r="E63" s="289"/>
      <c r="F63" s="289"/>
      <c r="G63" s="289"/>
      <c r="H63" s="342"/>
      <c r="I63" s="342"/>
      <c r="J63" s="344">
        <v>63</v>
      </c>
      <c r="K63" s="344"/>
      <c r="L63" s="335">
        <v>64</v>
      </c>
      <c r="M63" s="338"/>
      <c r="N63" s="335">
        <v>65</v>
      </c>
      <c r="O63" s="338"/>
      <c r="P63" s="335">
        <v>66</v>
      </c>
      <c r="Q63" s="338"/>
      <c r="R63" s="321">
        <f t="shared" ref="R63" si="62">COUNTIF(D64:Q64,"○")</f>
        <v>0</v>
      </c>
      <c r="S63" s="269"/>
      <c r="T63" s="265">
        <f t="shared" ref="T63" si="63">COUNTIF(D64:Q64,"●")</f>
        <v>0</v>
      </c>
      <c r="U63" s="269"/>
      <c r="V63" s="265">
        <f t="shared" ref="V63" si="64">COUNTIF(D64:Q64,"×")</f>
        <v>0</v>
      </c>
      <c r="W63" s="269"/>
      <c r="X63" s="272">
        <f>R63*3+T63</f>
        <v>0</v>
      </c>
      <c r="Y63" s="273"/>
      <c r="Z63" s="265"/>
      <c r="AA63" s="266"/>
    </row>
    <row r="64" spans="2:27" ht="13.5" customHeight="1" x14ac:dyDescent="0.2">
      <c r="B64" s="307"/>
      <c r="C64" s="308"/>
      <c r="D64" s="310"/>
      <c r="E64" s="310"/>
      <c r="F64" s="310"/>
      <c r="G64" s="310"/>
      <c r="H64" s="343"/>
      <c r="I64" s="343"/>
      <c r="J64" s="341">
        <v>45837</v>
      </c>
      <c r="K64" s="310"/>
      <c r="L64" s="324">
        <v>45829</v>
      </c>
      <c r="M64" s="330"/>
      <c r="N64" s="324">
        <v>45823</v>
      </c>
      <c r="O64" s="330"/>
      <c r="P64" s="324">
        <v>45829</v>
      </c>
      <c r="Q64" s="330"/>
      <c r="R64" s="337"/>
      <c r="S64" s="271"/>
      <c r="T64" s="270"/>
      <c r="U64" s="271"/>
      <c r="V64" s="270"/>
      <c r="W64" s="271"/>
      <c r="X64" s="274"/>
      <c r="Y64" s="275"/>
      <c r="Z64" s="270"/>
      <c r="AA64" s="276"/>
    </row>
    <row r="65" spans="2:27" ht="13.5" customHeight="1" x14ac:dyDescent="0.2">
      <c r="B65" s="287" t="s">
        <v>28</v>
      </c>
      <c r="C65" s="326"/>
      <c r="D65" s="289"/>
      <c r="E65" s="289"/>
      <c r="F65" s="289"/>
      <c r="G65" s="289"/>
      <c r="H65" s="289"/>
      <c r="I65" s="289"/>
      <c r="J65" s="339"/>
      <c r="K65" s="339"/>
      <c r="L65" s="335">
        <v>67</v>
      </c>
      <c r="M65" s="338"/>
      <c r="N65" s="335">
        <v>68</v>
      </c>
      <c r="O65" s="338"/>
      <c r="P65" s="335">
        <v>69</v>
      </c>
      <c r="Q65" s="338"/>
      <c r="R65" s="321">
        <f t="shared" ref="R65" si="65">COUNTIF(D66:Q66,"○")</f>
        <v>0</v>
      </c>
      <c r="S65" s="269"/>
      <c r="T65" s="265">
        <f t="shared" ref="T65" si="66">COUNTIF(D66:Q66,"●")</f>
        <v>0</v>
      </c>
      <c r="U65" s="269"/>
      <c r="V65" s="265">
        <f t="shared" ref="V65" si="67">COUNTIF(D66:Q66,"×")</f>
        <v>0</v>
      </c>
      <c r="W65" s="269"/>
      <c r="X65" s="272">
        <f>R65*3+T65</f>
        <v>0</v>
      </c>
      <c r="Y65" s="273"/>
      <c r="Z65" s="265"/>
      <c r="AA65" s="266"/>
    </row>
    <row r="66" spans="2:27" ht="13.5" customHeight="1" x14ac:dyDescent="0.2">
      <c r="B66" s="307"/>
      <c r="C66" s="308"/>
      <c r="D66" s="310"/>
      <c r="E66" s="310"/>
      <c r="F66" s="310"/>
      <c r="G66" s="310"/>
      <c r="H66" s="310"/>
      <c r="I66" s="310"/>
      <c r="J66" s="340"/>
      <c r="K66" s="340"/>
      <c r="L66" s="324">
        <v>45802</v>
      </c>
      <c r="M66" s="330"/>
      <c r="N66" s="324">
        <v>45837</v>
      </c>
      <c r="O66" s="330"/>
      <c r="P66" s="324">
        <v>45830</v>
      </c>
      <c r="Q66" s="330"/>
      <c r="R66" s="337"/>
      <c r="S66" s="271"/>
      <c r="T66" s="270"/>
      <c r="U66" s="271"/>
      <c r="V66" s="270"/>
      <c r="W66" s="271"/>
      <c r="X66" s="274"/>
      <c r="Y66" s="275"/>
      <c r="Z66" s="270"/>
      <c r="AA66" s="276"/>
    </row>
    <row r="67" spans="2:27" ht="13.5" customHeight="1" x14ac:dyDescent="0.2">
      <c r="B67" s="287" t="s">
        <v>111</v>
      </c>
      <c r="C67" s="326"/>
      <c r="D67" s="289"/>
      <c r="E67" s="289"/>
      <c r="F67" s="289"/>
      <c r="G67" s="289"/>
      <c r="H67" s="289"/>
      <c r="I67" s="289"/>
      <c r="J67" s="289"/>
      <c r="K67" s="289"/>
      <c r="L67" s="331"/>
      <c r="M67" s="332"/>
      <c r="N67" s="335">
        <v>70</v>
      </c>
      <c r="O67" s="338"/>
      <c r="P67" s="335">
        <v>71</v>
      </c>
      <c r="Q67" s="336"/>
      <c r="R67" s="321">
        <f t="shared" ref="R67" si="68">COUNTIF(D68:Q68,"○")</f>
        <v>0</v>
      </c>
      <c r="S67" s="269"/>
      <c r="T67" s="265">
        <f t="shared" ref="T67" si="69">COUNTIF(D68:Q68,"●")</f>
        <v>0</v>
      </c>
      <c r="U67" s="269"/>
      <c r="V67" s="265">
        <f t="shared" ref="V67" si="70">COUNTIF(D68:Q68,"×")</f>
        <v>0</v>
      </c>
      <c r="W67" s="269"/>
      <c r="X67" s="272">
        <f>R67*3+T67</f>
        <v>0</v>
      </c>
      <c r="Y67" s="273"/>
      <c r="Z67" s="265"/>
      <c r="AA67" s="266"/>
    </row>
    <row r="68" spans="2:27" ht="13.5" customHeight="1" x14ac:dyDescent="0.2">
      <c r="B68" s="327"/>
      <c r="C68" s="328"/>
      <c r="D68" s="323"/>
      <c r="E68" s="323"/>
      <c r="F68" s="323"/>
      <c r="G68" s="323"/>
      <c r="H68" s="323"/>
      <c r="I68" s="323"/>
      <c r="J68" s="323"/>
      <c r="K68" s="323"/>
      <c r="L68" s="333"/>
      <c r="M68" s="334"/>
      <c r="N68" s="324">
        <v>45816</v>
      </c>
      <c r="O68" s="330"/>
      <c r="P68" s="324">
        <v>45829</v>
      </c>
      <c r="Q68" s="325"/>
      <c r="R68" s="337"/>
      <c r="S68" s="271"/>
      <c r="T68" s="270"/>
      <c r="U68" s="271"/>
      <c r="V68" s="270"/>
      <c r="W68" s="271"/>
      <c r="X68" s="274"/>
      <c r="Y68" s="275"/>
      <c r="Z68" s="270"/>
      <c r="AA68" s="276"/>
    </row>
    <row r="69" spans="2:27" ht="13.5" customHeight="1" x14ac:dyDescent="0.2">
      <c r="B69" s="287" t="s">
        <v>109</v>
      </c>
      <c r="C69" s="326"/>
      <c r="D69" s="289"/>
      <c r="E69" s="289"/>
      <c r="F69" s="289"/>
      <c r="G69" s="289"/>
      <c r="H69" s="289"/>
      <c r="I69" s="289"/>
      <c r="J69" s="289"/>
      <c r="K69" s="289"/>
      <c r="L69" s="315"/>
      <c r="M69" s="312"/>
      <c r="N69" s="331"/>
      <c r="O69" s="332"/>
      <c r="P69" s="335">
        <v>72</v>
      </c>
      <c r="Q69" s="336"/>
      <c r="R69" s="321">
        <f t="shared" ref="R69" si="71">COUNTIF(D70:Q70,"○")</f>
        <v>0</v>
      </c>
      <c r="S69" s="269"/>
      <c r="T69" s="265">
        <f t="shared" ref="T69" si="72">COUNTIF(D70:Q70,"●")</f>
        <v>0</v>
      </c>
      <c r="U69" s="269"/>
      <c r="V69" s="265">
        <f t="shared" ref="V69" si="73">COUNTIF(D70:Q70,"×")</f>
        <v>0</v>
      </c>
      <c r="W69" s="269"/>
      <c r="X69" s="272">
        <f>R69*3+T69</f>
        <v>0</v>
      </c>
      <c r="Y69" s="273"/>
      <c r="Z69" s="265"/>
      <c r="AA69" s="266"/>
    </row>
    <row r="70" spans="2:27" ht="13.5" customHeight="1" x14ac:dyDescent="0.2">
      <c r="B70" s="327"/>
      <c r="C70" s="328"/>
      <c r="D70" s="323"/>
      <c r="E70" s="323"/>
      <c r="F70" s="323"/>
      <c r="G70" s="323"/>
      <c r="H70" s="323"/>
      <c r="I70" s="323"/>
      <c r="J70" s="323"/>
      <c r="K70" s="323"/>
      <c r="L70" s="329"/>
      <c r="M70" s="330"/>
      <c r="N70" s="333"/>
      <c r="O70" s="334"/>
      <c r="P70" s="324">
        <v>45816</v>
      </c>
      <c r="Q70" s="325"/>
      <c r="R70" s="337"/>
      <c r="S70" s="271"/>
      <c r="T70" s="270"/>
      <c r="U70" s="271"/>
      <c r="V70" s="270"/>
      <c r="W70" s="271"/>
      <c r="X70" s="274"/>
      <c r="Y70" s="275"/>
      <c r="Z70" s="270"/>
      <c r="AA70" s="276"/>
    </row>
    <row r="71" spans="2:27" ht="13.5" customHeight="1" x14ac:dyDescent="0.2">
      <c r="B71" s="307" t="s">
        <v>112</v>
      </c>
      <c r="C71" s="308"/>
      <c r="D71" s="310"/>
      <c r="E71" s="310"/>
      <c r="F71" s="310"/>
      <c r="G71" s="310"/>
      <c r="H71" s="310"/>
      <c r="I71" s="310"/>
      <c r="J71" s="310"/>
      <c r="K71" s="310"/>
      <c r="L71" s="311"/>
      <c r="M71" s="312"/>
      <c r="N71" s="315"/>
      <c r="O71" s="312"/>
      <c r="P71" s="317"/>
      <c r="Q71" s="318"/>
      <c r="R71" s="321">
        <f t="shared" ref="R71" si="74">COUNTIF(D72:Q72,"○")</f>
        <v>0</v>
      </c>
      <c r="S71" s="269"/>
      <c r="T71" s="265">
        <f t="shared" ref="T71" si="75">COUNTIF(D72:Q72,"●")</f>
        <v>0</v>
      </c>
      <c r="U71" s="269"/>
      <c r="V71" s="265">
        <f t="shared" ref="V71" si="76">COUNTIF(D72:Q72,"×")</f>
        <v>0</v>
      </c>
      <c r="W71" s="269"/>
      <c r="X71" s="272">
        <f>R71*3+T71</f>
        <v>0</v>
      </c>
      <c r="Y71" s="273"/>
      <c r="Z71" s="265"/>
      <c r="AA71" s="266"/>
    </row>
    <row r="72" spans="2:27" ht="13.5" customHeight="1" thickBot="1" x14ac:dyDescent="0.25">
      <c r="B72" s="297"/>
      <c r="C72" s="309"/>
      <c r="D72" s="299"/>
      <c r="E72" s="299"/>
      <c r="F72" s="299"/>
      <c r="G72" s="299"/>
      <c r="H72" s="299"/>
      <c r="I72" s="299"/>
      <c r="J72" s="299"/>
      <c r="K72" s="299"/>
      <c r="L72" s="313"/>
      <c r="M72" s="314"/>
      <c r="N72" s="316"/>
      <c r="O72" s="314"/>
      <c r="P72" s="319"/>
      <c r="Q72" s="320"/>
      <c r="R72" s="322"/>
      <c r="S72" s="294"/>
      <c r="T72" s="267"/>
      <c r="U72" s="294"/>
      <c r="V72" s="267"/>
      <c r="W72" s="294"/>
      <c r="X72" s="295"/>
      <c r="Y72" s="296"/>
      <c r="Z72" s="267"/>
      <c r="AA72" s="268"/>
    </row>
    <row r="73" spans="2:27" ht="13.5" customHeight="1" x14ac:dyDescent="0.2">
      <c r="B73" s="34"/>
      <c r="C73" s="34"/>
      <c r="D73" s="31"/>
      <c r="E73" s="31"/>
      <c r="F73" s="31"/>
      <c r="G73" s="31"/>
      <c r="H73" s="31"/>
      <c r="I73" s="31"/>
      <c r="J73" s="31"/>
      <c r="K73" s="31"/>
      <c r="L73" s="5"/>
      <c r="M73" s="5"/>
      <c r="N73" s="5"/>
      <c r="O73" s="5"/>
      <c r="P73" s="5"/>
      <c r="Q73" s="5"/>
      <c r="R73" s="5"/>
      <c r="S73" s="5"/>
      <c r="T73" s="4"/>
      <c r="U73" s="4"/>
      <c r="V73" s="5"/>
      <c r="W73" s="5"/>
    </row>
    <row r="74" spans="2:27" ht="13.5" customHeight="1" x14ac:dyDescent="0.2">
      <c r="B74" s="34"/>
      <c r="C74" s="34"/>
      <c r="D74" s="31"/>
      <c r="E74" s="31"/>
      <c r="F74" s="31"/>
      <c r="G74" s="31"/>
      <c r="H74" s="31"/>
      <c r="I74" s="31"/>
      <c r="J74" s="31"/>
      <c r="K74" s="31"/>
      <c r="L74" s="5"/>
      <c r="M74" s="5"/>
      <c r="N74" s="5"/>
      <c r="O74" s="5"/>
      <c r="P74" s="5"/>
      <c r="Q74" s="5"/>
      <c r="R74" s="5"/>
      <c r="S74" s="5"/>
      <c r="T74" s="4"/>
      <c r="U74" s="4"/>
      <c r="V74" s="5"/>
      <c r="W74" s="5"/>
    </row>
    <row r="75" spans="2:27" ht="13.5" customHeight="1" thickBot="1" x14ac:dyDescent="0.25">
      <c r="B75" s="361" t="s">
        <v>99</v>
      </c>
      <c r="C75" s="361"/>
      <c r="D75" s="361"/>
      <c r="E75" s="361"/>
      <c r="F75" s="361"/>
      <c r="G75" s="35"/>
      <c r="H75" s="35"/>
      <c r="I75" s="35"/>
      <c r="J75" s="30"/>
      <c r="K75" s="31"/>
      <c r="L75" s="5"/>
      <c r="M75" s="5"/>
      <c r="N75" s="5"/>
      <c r="O75" s="5"/>
      <c r="P75" s="5"/>
      <c r="Q75" s="5"/>
      <c r="R75" s="5"/>
      <c r="S75" s="5"/>
      <c r="T75" s="4"/>
      <c r="U75" s="4"/>
      <c r="V75" s="5"/>
      <c r="W75" s="5"/>
    </row>
    <row r="76" spans="2:27" ht="13.5" customHeight="1" x14ac:dyDescent="0.2">
      <c r="B76" s="345"/>
      <c r="C76" s="346"/>
      <c r="D76" s="277" t="str">
        <f>B78</f>
        <v>A1位</v>
      </c>
      <c r="E76" s="278"/>
      <c r="F76" s="277" t="str">
        <f>B80</f>
        <v>A2位</v>
      </c>
      <c r="G76" s="278"/>
      <c r="H76" s="277" t="str">
        <f>B82</f>
        <v>B1位</v>
      </c>
      <c r="I76" s="278"/>
      <c r="J76" s="277" t="str">
        <f>B84</f>
        <v>B2位</v>
      </c>
      <c r="K76" s="278"/>
      <c r="L76" s="349" t="s">
        <v>17</v>
      </c>
      <c r="M76" s="350"/>
      <c r="N76" s="386" t="s">
        <v>18</v>
      </c>
      <c r="O76" s="386"/>
      <c r="P76" s="351" t="s">
        <v>42</v>
      </c>
      <c r="Q76" s="352"/>
      <c r="R76" s="285" t="s">
        <v>19</v>
      </c>
      <c r="S76" s="350"/>
      <c r="T76" s="285" t="s">
        <v>20</v>
      </c>
      <c r="U76" s="286"/>
    </row>
    <row r="77" spans="2:27" ht="13.5" customHeight="1" x14ac:dyDescent="0.2">
      <c r="B77" s="347"/>
      <c r="C77" s="348"/>
      <c r="D77" s="279">
        <f>B79</f>
        <v>0</v>
      </c>
      <c r="E77" s="280"/>
      <c r="F77" s="279">
        <f>B81</f>
        <v>0</v>
      </c>
      <c r="G77" s="280"/>
      <c r="H77" s="279">
        <f>B83</f>
        <v>0</v>
      </c>
      <c r="I77" s="280"/>
      <c r="J77" s="279">
        <f>B85</f>
        <v>0</v>
      </c>
      <c r="K77" s="280"/>
      <c r="L77" s="384"/>
      <c r="M77" s="385"/>
      <c r="N77" s="375"/>
      <c r="O77" s="375"/>
      <c r="P77" s="353"/>
      <c r="Q77" s="354"/>
      <c r="R77" s="270"/>
      <c r="S77" s="271"/>
      <c r="T77" s="270"/>
      <c r="U77" s="276"/>
    </row>
    <row r="78" spans="2:27" ht="13.5" customHeight="1" x14ac:dyDescent="0.2">
      <c r="B78" s="287" t="s">
        <v>37</v>
      </c>
      <c r="C78" s="288"/>
      <c r="D78" s="342"/>
      <c r="E78" s="342"/>
      <c r="F78" s="357">
        <v>82</v>
      </c>
      <c r="G78" s="357"/>
      <c r="H78" s="281">
        <v>73</v>
      </c>
      <c r="I78" s="281"/>
      <c r="J78" s="281">
        <v>74</v>
      </c>
      <c r="K78" s="281"/>
      <c r="L78" s="290">
        <f>COUNTIF(D79:K79,"○")</f>
        <v>0</v>
      </c>
      <c r="M78" s="291"/>
      <c r="N78" s="265">
        <f>COUNTIF(D79:K79,"●")</f>
        <v>0</v>
      </c>
      <c r="O78" s="269"/>
      <c r="P78" s="265">
        <f>COUNTIF(D79:K79,"×")</f>
        <v>0</v>
      </c>
      <c r="Q78" s="269"/>
      <c r="R78" s="272">
        <f>L78*3+N78</f>
        <v>0</v>
      </c>
      <c r="S78" s="273"/>
      <c r="T78" s="265"/>
      <c r="U78" s="266"/>
    </row>
    <row r="79" spans="2:27" ht="13.5" customHeight="1" x14ac:dyDescent="0.2">
      <c r="B79" s="327"/>
      <c r="C79" s="280"/>
      <c r="D79" s="343"/>
      <c r="E79" s="343"/>
      <c r="F79" s="356"/>
      <c r="G79" s="356"/>
      <c r="H79" s="282"/>
      <c r="I79" s="282"/>
      <c r="J79" s="282"/>
      <c r="K79" s="282"/>
      <c r="L79" s="290"/>
      <c r="M79" s="291"/>
      <c r="N79" s="270"/>
      <c r="O79" s="271"/>
      <c r="P79" s="270"/>
      <c r="Q79" s="271"/>
      <c r="R79" s="274"/>
      <c r="S79" s="275"/>
      <c r="T79" s="270"/>
      <c r="U79" s="276"/>
    </row>
    <row r="80" spans="2:27" ht="13.5" customHeight="1" x14ac:dyDescent="0.2">
      <c r="B80" s="287" t="s">
        <v>53</v>
      </c>
      <c r="C80" s="288"/>
      <c r="D80" s="355"/>
      <c r="E80" s="355"/>
      <c r="F80" s="342"/>
      <c r="G80" s="342"/>
      <c r="H80" s="281">
        <v>75</v>
      </c>
      <c r="I80" s="281"/>
      <c r="J80" s="281">
        <v>76</v>
      </c>
      <c r="K80" s="281"/>
      <c r="L80" s="290">
        <f>COUNTIF(D81:K81,"○")</f>
        <v>0</v>
      </c>
      <c r="M80" s="291"/>
      <c r="N80" s="265">
        <f>COUNTIF(D81:K81,"●")</f>
        <v>0</v>
      </c>
      <c r="O80" s="269"/>
      <c r="P80" s="265">
        <f>COUNTIF(D81:K81,"×")</f>
        <v>0</v>
      </c>
      <c r="Q80" s="269"/>
      <c r="R80" s="272">
        <f>L80*3+N80</f>
        <v>0</v>
      </c>
      <c r="S80" s="273"/>
      <c r="T80" s="265"/>
      <c r="U80" s="266"/>
    </row>
    <row r="81" spans="1:32" ht="13.5" customHeight="1" x14ac:dyDescent="0.2">
      <c r="B81" s="327"/>
      <c r="C81" s="280"/>
      <c r="D81" s="356"/>
      <c r="E81" s="356"/>
      <c r="F81" s="343"/>
      <c r="G81" s="343"/>
      <c r="H81" s="282"/>
      <c r="I81" s="282"/>
      <c r="J81" s="282"/>
      <c r="K81" s="282"/>
      <c r="L81" s="290"/>
      <c r="M81" s="291"/>
      <c r="N81" s="270"/>
      <c r="O81" s="271"/>
      <c r="P81" s="270"/>
      <c r="Q81" s="271"/>
      <c r="R81" s="274"/>
      <c r="S81" s="275"/>
      <c r="T81" s="270"/>
      <c r="U81" s="276"/>
    </row>
    <row r="82" spans="1:32" ht="13.5" customHeight="1" x14ac:dyDescent="0.2">
      <c r="B82" s="287" t="s">
        <v>38</v>
      </c>
      <c r="C82" s="288"/>
      <c r="D82" s="289"/>
      <c r="E82" s="289"/>
      <c r="F82" s="289"/>
      <c r="G82" s="289"/>
      <c r="H82" s="339"/>
      <c r="I82" s="339"/>
      <c r="J82" s="283">
        <v>83</v>
      </c>
      <c r="K82" s="284"/>
      <c r="L82" s="290">
        <f>COUNTIF(D83:K83,"○")</f>
        <v>0</v>
      </c>
      <c r="M82" s="291"/>
      <c r="N82" s="265">
        <f>COUNTIF(D83:K83,"●")</f>
        <v>0</v>
      </c>
      <c r="O82" s="269"/>
      <c r="P82" s="265">
        <f>COUNTIF(D83:K83,"×")</f>
        <v>0</v>
      </c>
      <c r="Q82" s="269"/>
      <c r="R82" s="272">
        <f>L82*3+N82</f>
        <v>0</v>
      </c>
      <c r="S82" s="273"/>
      <c r="T82" s="265"/>
      <c r="U82" s="266"/>
    </row>
    <row r="83" spans="1:32" ht="13.5" customHeight="1" x14ac:dyDescent="0.2">
      <c r="B83" s="327"/>
      <c r="C83" s="280"/>
      <c r="D83" s="323"/>
      <c r="E83" s="323"/>
      <c r="F83" s="323"/>
      <c r="G83" s="323"/>
      <c r="H83" s="358"/>
      <c r="I83" s="358"/>
      <c r="J83" s="359"/>
      <c r="K83" s="360"/>
      <c r="L83" s="290"/>
      <c r="M83" s="291"/>
      <c r="N83" s="270"/>
      <c r="O83" s="271"/>
      <c r="P83" s="270"/>
      <c r="Q83" s="271"/>
      <c r="R83" s="274"/>
      <c r="S83" s="275"/>
      <c r="T83" s="270"/>
      <c r="U83" s="276"/>
    </row>
    <row r="84" spans="1:32" s="6" customFormat="1" ht="13.5" customHeight="1" x14ac:dyDescent="0.2">
      <c r="A84" s="2"/>
      <c r="B84" s="287" t="s">
        <v>39</v>
      </c>
      <c r="C84" s="288"/>
      <c r="D84" s="289"/>
      <c r="E84" s="289"/>
      <c r="F84" s="289"/>
      <c r="G84" s="289"/>
      <c r="H84" s="300"/>
      <c r="I84" s="284"/>
      <c r="J84" s="303"/>
      <c r="K84" s="304"/>
      <c r="L84" s="290">
        <f>COUNTIF(D85:K85,"○")</f>
        <v>0</v>
      </c>
      <c r="M84" s="291"/>
      <c r="N84" s="265">
        <f>COUNTIF(D85:K85,"●")</f>
        <v>0</v>
      </c>
      <c r="O84" s="269"/>
      <c r="P84" s="265">
        <f>COUNTIF(D85:K85,"×")</f>
        <v>0</v>
      </c>
      <c r="Q84" s="269"/>
      <c r="R84" s="272">
        <f>L84*3+N84</f>
        <v>0</v>
      </c>
      <c r="S84" s="273"/>
      <c r="T84" s="265"/>
      <c r="U84" s="266"/>
      <c r="AA84" s="2"/>
      <c r="AC84" s="8"/>
      <c r="AD84" s="8"/>
      <c r="AE84" s="8"/>
      <c r="AF84" s="8"/>
    </row>
    <row r="85" spans="1:32" s="6" customFormat="1" ht="13.5" customHeight="1" thickBot="1" x14ac:dyDescent="0.25">
      <c r="A85" s="2"/>
      <c r="B85" s="297"/>
      <c r="C85" s="298"/>
      <c r="D85" s="299"/>
      <c r="E85" s="299"/>
      <c r="F85" s="299"/>
      <c r="G85" s="299"/>
      <c r="H85" s="301"/>
      <c r="I85" s="302"/>
      <c r="J85" s="305"/>
      <c r="K85" s="306"/>
      <c r="L85" s="292"/>
      <c r="M85" s="293"/>
      <c r="N85" s="267"/>
      <c r="O85" s="294"/>
      <c r="P85" s="267"/>
      <c r="Q85" s="294"/>
      <c r="R85" s="295"/>
      <c r="S85" s="296"/>
      <c r="T85" s="267"/>
      <c r="U85" s="268"/>
      <c r="AA85" s="2"/>
      <c r="AC85" s="8"/>
      <c r="AD85" s="8"/>
      <c r="AE85" s="8"/>
      <c r="AF85" s="8"/>
    </row>
    <row r="86" spans="1:32" s="6" customFormat="1" ht="13.5" customHeight="1" x14ac:dyDescent="0.2">
      <c r="A86" s="2"/>
      <c r="B86" s="1"/>
      <c r="C86" s="3"/>
      <c r="D86" s="36"/>
      <c r="E86" s="3"/>
      <c r="F86" s="3"/>
      <c r="G86" s="3"/>
      <c r="H86" s="3"/>
      <c r="I86" s="37"/>
      <c r="J86" s="3"/>
      <c r="K86" s="38"/>
      <c r="L86" s="4"/>
      <c r="M86" s="8"/>
      <c r="N86" s="3"/>
      <c r="O86" s="3"/>
      <c r="Q86" s="3"/>
      <c r="R86" s="3"/>
      <c r="T86" s="2"/>
      <c r="U86" s="2"/>
      <c r="V86" s="2"/>
      <c r="W86" s="2"/>
      <c r="X86" s="2"/>
      <c r="AA86" s="2"/>
      <c r="AC86" s="8"/>
      <c r="AD86" s="8"/>
      <c r="AE86" s="8"/>
      <c r="AF86" s="8"/>
    </row>
    <row r="87" spans="1:32" s="6" customFormat="1" ht="20.25" customHeight="1" x14ac:dyDescent="0.2">
      <c r="A87" s="2"/>
      <c r="B87" s="2" t="s">
        <v>5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AC87" s="8"/>
      <c r="AD87" s="8"/>
      <c r="AE87" s="8"/>
      <c r="AF87" s="8"/>
    </row>
    <row r="88" spans="1:32" s="6" customFormat="1" ht="20.25" customHeight="1" x14ac:dyDescent="0.2">
      <c r="A88" s="2"/>
      <c r="B88" s="2" t="s">
        <v>21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AC88" s="8"/>
      <c r="AD88" s="8"/>
      <c r="AE88" s="8"/>
      <c r="AF88" s="8"/>
    </row>
    <row r="89" spans="1:32" s="6" customFormat="1" ht="20.25" customHeight="1" x14ac:dyDescent="0.2">
      <c r="A89" s="2"/>
      <c r="B89" s="2" t="s">
        <v>22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AC89" s="8"/>
      <c r="AD89" s="8"/>
      <c r="AE89" s="8"/>
      <c r="AF89" s="8"/>
    </row>
    <row r="90" spans="1:32" s="6" customFormat="1" ht="20.25" customHeight="1" x14ac:dyDescent="0.2">
      <c r="B90" s="2" t="s">
        <v>6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AC90" s="8"/>
      <c r="AD90" s="8"/>
      <c r="AE90" s="8"/>
      <c r="AF90" s="8"/>
    </row>
    <row r="91" spans="1:32" s="6" customFormat="1" ht="20.25" customHeight="1" x14ac:dyDescent="0.2">
      <c r="B91" s="2" t="s">
        <v>7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AC91" s="8"/>
      <c r="AD91" s="8"/>
      <c r="AE91" s="8"/>
      <c r="AF91" s="8"/>
    </row>
    <row r="92" spans="1:32" s="6" customFormat="1" ht="20.25" customHeight="1" x14ac:dyDescent="0.2">
      <c r="B92" s="2" t="s">
        <v>8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AC92" s="8"/>
      <c r="AD92" s="8"/>
      <c r="AE92" s="8"/>
      <c r="AF92" s="8"/>
    </row>
    <row r="93" spans="1:32" s="6" customFormat="1" ht="20.25" customHeight="1" x14ac:dyDescent="0.2">
      <c r="B93" s="2" t="s">
        <v>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AC93" s="8"/>
      <c r="AD93" s="8"/>
      <c r="AE93" s="8"/>
      <c r="AF93" s="8"/>
    </row>
    <row r="94" spans="1:32" s="6" customFormat="1" ht="20.25" customHeight="1" x14ac:dyDescent="0.2">
      <c r="B94" s="2" t="s">
        <v>114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AC94" s="8"/>
      <c r="AD94" s="8"/>
      <c r="AE94" s="8"/>
      <c r="AF94" s="8"/>
    </row>
    <row r="95" spans="1:32" ht="20.25" customHeight="1" x14ac:dyDescent="0.2"/>
    <row r="96" spans="1:32" s="6" customFormat="1" ht="20.25" customHeight="1" x14ac:dyDescent="0.2">
      <c r="A96" s="33"/>
      <c r="B96" s="14" t="s">
        <v>100</v>
      </c>
      <c r="C96" s="14"/>
      <c r="D96" s="14"/>
      <c r="E96" s="14"/>
      <c r="F96" s="15"/>
      <c r="AC96" s="8"/>
      <c r="AD96" s="8"/>
      <c r="AE96" s="8"/>
      <c r="AF96" s="8"/>
    </row>
    <row r="97" spans="1:33" s="6" customFormat="1" ht="20.25" customHeight="1" x14ac:dyDescent="0.2">
      <c r="A97" s="2"/>
      <c r="B97" s="251"/>
      <c r="C97" s="252"/>
      <c r="D97" s="252"/>
      <c r="E97" s="252"/>
      <c r="F97" s="108" t="s">
        <v>4</v>
      </c>
      <c r="G97" s="109"/>
      <c r="H97" s="253" t="s">
        <v>54</v>
      </c>
      <c r="I97" s="250"/>
      <c r="J97" s="250"/>
      <c r="K97" s="250"/>
      <c r="L97" s="247"/>
      <c r="M97" s="253" t="s">
        <v>97</v>
      </c>
      <c r="N97" s="250"/>
      <c r="O97" s="250"/>
      <c r="P97" s="250"/>
      <c r="Q97" s="247"/>
      <c r="R97" s="253" t="s">
        <v>54</v>
      </c>
      <c r="S97" s="367"/>
      <c r="T97" s="367"/>
      <c r="U97" s="367"/>
      <c r="V97" s="109"/>
      <c r="AC97" s="8"/>
      <c r="AD97" s="8"/>
      <c r="AE97" s="8"/>
      <c r="AF97" s="8"/>
    </row>
    <row r="98" spans="1:33" s="6" customFormat="1" ht="20.25" customHeight="1" x14ac:dyDescent="0.2">
      <c r="A98" s="2"/>
      <c r="B98" s="249" t="s">
        <v>90</v>
      </c>
      <c r="C98" s="250"/>
      <c r="D98" s="250"/>
      <c r="E98" s="247"/>
      <c r="F98" s="362">
        <v>77</v>
      </c>
      <c r="G98" s="363"/>
      <c r="H98" s="362" t="s">
        <v>72</v>
      </c>
      <c r="I98" s="364"/>
      <c r="J98" s="364"/>
      <c r="K98" s="364"/>
      <c r="L98" s="365"/>
      <c r="M98" s="253"/>
      <c r="N98" s="247"/>
      <c r="O98" s="39" t="s">
        <v>0</v>
      </c>
      <c r="P98" s="366"/>
      <c r="Q98" s="248"/>
      <c r="R98" s="362" t="s">
        <v>55</v>
      </c>
      <c r="S98" s="368"/>
      <c r="T98" s="368"/>
      <c r="U98" s="368"/>
      <c r="V98" s="369"/>
      <c r="AC98" s="8"/>
      <c r="AD98" s="8"/>
      <c r="AE98" s="8"/>
      <c r="AF98" s="8"/>
    </row>
    <row r="99" spans="1:33" s="6" customFormat="1" ht="20.25" customHeight="1" x14ac:dyDescent="0.2">
      <c r="A99" s="2"/>
      <c r="B99" s="249" t="s">
        <v>91</v>
      </c>
      <c r="C99" s="250"/>
      <c r="D99" s="250"/>
      <c r="E99" s="247"/>
      <c r="F99" s="362">
        <v>78</v>
      </c>
      <c r="G99" s="363"/>
      <c r="H99" s="362" t="s">
        <v>74</v>
      </c>
      <c r="I99" s="364"/>
      <c r="J99" s="364"/>
      <c r="K99" s="364"/>
      <c r="L99" s="365"/>
      <c r="M99" s="253"/>
      <c r="N99" s="247"/>
      <c r="O99" s="39" t="s">
        <v>0</v>
      </c>
      <c r="P99" s="366"/>
      <c r="Q99" s="248"/>
      <c r="R99" s="362" t="s">
        <v>56</v>
      </c>
      <c r="S99" s="368"/>
      <c r="T99" s="368"/>
      <c r="U99" s="368"/>
      <c r="V99" s="369"/>
      <c r="AC99" s="8"/>
      <c r="AD99" s="8"/>
      <c r="AE99" s="8"/>
      <c r="AF99" s="8"/>
    </row>
    <row r="100" spans="1:33" s="6" customFormat="1" ht="20.25" customHeight="1" x14ac:dyDescent="0.2">
      <c r="A100" s="2"/>
      <c r="B100" s="249" t="s">
        <v>92</v>
      </c>
      <c r="C100" s="250"/>
      <c r="D100" s="250"/>
      <c r="E100" s="247"/>
      <c r="F100" s="362">
        <v>79</v>
      </c>
      <c r="G100" s="363"/>
      <c r="H100" s="362" t="s">
        <v>76</v>
      </c>
      <c r="I100" s="364"/>
      <c r="J100" s="364"/>
      <c r="K100" s="364"/>
      <c r="L100" s="365"/>
      <c r="M100" s="253"/>
      <c r="N100" s="247"/>
      <c r="O100" s="39" t="s">
        <v>0</v>
      </c>
      <c r="P100" s="366"/>
      <c r="Q100" s="248"/>
      <c r="R100" s="362" t="s">
        <v>57</v>
      </c>
      <c r="S100" s="368"/>
      <c r="T100" s="368"/>
      <c r="U100" s="368"/>
      <c r="V100" s="369"/>
      <c r="AC100" s="8"/>
      <c r="AD100" s="8"/>
      <c r="AE100" s="8"/>
      <c r="AF100" s="8"/>
    </row>
    <row r="101" spans="1:33" s="6" customFormat="1" ht="20.25" customHeight="1" x14ac:dyDescent="0.2">
      <c r="A101" s="2"/>
      <c r="B101" s="249" t="s">
        <v>93</v>
      </c>
      <c r="C101" s="250"/>
      <c r="D101" s="250"/>
      <c r="E101" s="247"/>
      <c r="F101" s="362">
        <v>80</v>
      </c>
      <c r="G101" s="363"/>
      <c r="H101" s="362" t="s">
        <v>78</v>
      </c>
      <c r="I101" s="364"/>
      <c r="J101" s="364"/>
      <c r="K101" s="364"/>
      <c r="L101" s="365"/>
      <c r="M101" s="253"/>
      <c r="N101" s="247"/>
      <c r="O101" s="39" t="s">
        <v>0</v>
      </c>
      <c r="P101" s="366"/>
      <c r="Q101" s="248"/>
      <c r="R101" s="362" t="s">
        <v>95</v>
      </c>
      <c r="S101" s="368"/>
      <c r="T101" s="368"/>
      <c r="U101" s="368"/>
      <c r="V101" s="369"/>
      <c r="AC101" s="8"/>
      <c r="AD101" s="8"/>
      <c r="AE101" s="8"/>
      <c r="AF101" s="8"/>
    </row>
    <row r="102" spans="1:33" s="6" customFormat="1" ht="20.25" customHeight="1" x14ac:dyDescent="0.2">
      <c r="A102" s="2"/>
      <c r="B102" s="249" t="s">
        <v>94</v>
      </c>
      <c r="C102" s="250"/>
      <c r="D102" s="250"/>
      <c r="E102" s="247"/>
      <c r="F102" s="362">
        <v>81</v>
      </c>
      <c r="G102" s="363"/>
      <c r="H102" s="362" t="s">
        <v>80</v>
      </c>
      <c r="I102" s="364"/>
      <c r="J102" s="364"/>
      <c r="K102" s="364"/>
      <c r="L102" s="365"/>
      <c r="M102" s="253"/>
      <c r="N102" s="247"/>
      <c r="O102" s="39" t="s">
        <v>0</v>
      </c>
      <c r="P102" s="366"/>
      <c r="Q102" s="248"/>
      <c r="R102" s="362" t="s">
        <v>96</v>
      </c>
      <c r="S102" s="368"/>
      <c r="T102" s="368"/>
      <c r="U102" s="368"/>
      <c r="V102" s="369"/>
      <c r="AC102" s="8"/>
      <c r="AD102" s="8"/>
      <c r="AE102" s="8"/>
      <c r="AF102" s="8"/>
    </row>
    <row r="103" spans="1:33" s="6" customFormat="1" ht="20.25" customHeight="1" x14ac:dyDescent="0.2">
      <c r="A103" s="2"/>
      <c r="AC103" s="8"/>
      <c r="AD103" s="8"/>
      <c r="AE103" s="8"/>
      <c r="AF103" s="8"/>
    </row>
    <row r="104" spans="1:33" s="6" customFormat="1" ht="20.25" customHeight="1" x14ac:dyDescent="0.2">
      <c r="B104" s="6" t="s">
        <v>58</v>
      </c>
      <c r="AC104" s="8"/>
      <c r="AD104" s="8"/>
      <c r="AE104" s="8"/>
      <c r="AF104" s="8"/>
    </row>
    <row r="105" spans="1:33" s="6" customFormat="1" ht="20.25" customHeight="1" x14ac:dyDescent="0.2">
      <c r="B105" s="6" t="s">
        <v>65</v>
      </c>
      <c r="AC105" s="8"/>
      <c r="AD105" s="8"/>
      <c r="AE105" s="8"/>
      <c r="AF105" s="8"/>
    </row>
    <row r="106" spans="1:33" s="6" customFormat="1" ht="20.25" customHeight="1" x14ac:dyDescent="0.2">
      <c r="B106" s="6" t="s">
        <v>71</v>
      </c>
      <c r="AC106" s="8"/>
      <c r="AD106" s="8"/>
      <c r="AE106" s="8"/>
      <c r="AF106" s="8"/>
    </row>
    <row r="107" spans="1:33" s="6" customFormat="1" ht="20.25" customHeight="1" x14ac:dyDescent="0.2">
      <c r="B107" s="6" t="s">
        <v>67</v>
      </c>
      <c r="H107" s="258" t="s">
        <v>113</v>
      </c>
      <c r="I107" s="258"/>
      <c r="J107" s="258"/>
      <c r="K107" s="258"/>
      <c r="L107" s="258"/>
      <c r="M107" s="258"/>
      <c r="N107" s="258"/>
      <c r="O107" s="258"/>
      <c r="P107" s="258"/>
      <c r="Q107" s="258"/>
      <c r="R107" s="258"/>
      <c r="S107" s="258"/>
      <c r="T107" s="258"/>
      <c r="U107" s="258"/>
      <c r="V107" s="258"/>
      <c r="W107" s="258"/>
      <c r="X107" s="258"/>
      <c r="Y107" s="258"/>
      <c r="Z107" s="258"/>
      <c r="AC107" s="8"/>
      <c r="AD107" s="8"/>
      <c r="AE107" s="8"/>
      <c r="AF107" s="8"/>
    </row>
    <row r="108" spans="1:33" s="6" customFormat="1" ht="20.25" customHeight="1" x14ac:dyDescent="0.2">
      <c r="B108" s="6" t="s">
        <v>66</v>
      </c>
      <c r="H108" s="258"/>
      <c r="I108" s="258"/>
      <c r="J108" s="258"/>
      <c r="K108" s="258"/>
      <c r="L108" s="258"/>
      <c r="M108" s="258"/>
      <c r="N108" s="258"/>
      <c r="O108" s="258"/>
      <c r="P108" s="258"/>
      <c r="Q108" s="258"/>
      <c r="R108" s="258"/>
      <c r="S108" s="258"/>
      <c r="T108" s="258"/>
      <c r="U108" s="258"/>
      <c r="V108" s="258"/>
      <c r="W108" s="258"/>
      <c r="X108" s="258"/>
      <c r="Y108" s="258"/>
      <c r="Z108" s="258"/>
      <c r="AC108" s="8"/>
      <c r="AD108" s="8"/>
      <c r="AE108" s="8"/>
      <c r="AF108" s="8"/>
    </row>
    <row r="109" spans="1:33" s="6" customFormat="1" ht="20.25" customHeight="1" x14ac:dyDescent="0.2">
      <c r="B109" s="6" t="s">
        <v>68</v>
      </c>
      <c r="H109" s="258" t="s">
        <v>70</v>
      </c>
      <c r="I109" s="258"/>
      <c r="J109" s="258"/>
      <c r="K109" s="258"/>
      <c r="L109" s="258"/>
      <c r="M109" s="258"/>
      <c r="N109" s="258"/>
      <c r="O109" s="258"/>
      <c r="P109" s="258"/>
      <c r="Q109" s="258"/>
      <c r="R109" s="258"/>
      <c r="S109" s="258"/>
      <c r="T109" s="258"/>
      <c r="U109" s="258"/>
      <c r="V109" s="258"/>
      <c r="W109" s="258"/>
      <c r="X109" s="258"/>
      <c r="Y109" s="258"/>
      <c r="Z109" s="258"/>
      <c r="AC109" s="8"/>
      <c r="AD109" s="8"/>
      <c r="AE109" s="8"/>
      <c r="AF109" s="8"/>
    </row>
    <row r="110" spans="1:33" s="6" customFormat="1" ht="20.25" customHeight="1" x14ac:dyDescent="0.2">
      <c r="B110" s="6" t="s">
        <v>69</v>
      </c>
      <c r="H110" s="258"/>
      <c r="I110" s="258"/>
      <c r="J110" s="258"/>
      <c r="K110" s="258"/>
      <c r="L110" s="258"/>
      <c r="M110" s="258"/>
      <c r="N110" s="258"/>
      <c r="O110" s="258"/>
      <c r="P110" s="258"/>
      <c r="Q110" s="258"/>
      <c r="R110" s="258"/>
      <c r="S110" s="258"/>
      <c r="T110" s="258"/>
      <c r="U110" s="258"/>
      <c r="V110" s="258"/>
      <c r="W110" s="258"/>
      <c r="X110" s="258"/>
      <c r="Y110" s="258"/>
      <c r="Z110" s="258"/>
      <c r="AC110" s="8"/>
      <c r="AD110" s="8"/>
      <c r="AE110" s="8"/>
      <c r="AF110" s="8"/>
    </row>
    <row r="111" spans="1:33" s="6" customFormat="1" ht="20.25" customHeight="1" x14ac:dyDescent="0.2">
      <c r="T111" s="2"/>
      <c r="U111" s="2"/>
      <c r="V111" s="2"/>
      <c r="W111" s="2"/>
      <c r="X111" s="2"/>
      <c r="Y111" s="2"/>
      <c r="Z111" s="2"/>
      <c r="AA111" s="2"/>
      <c r="AC111" s="8"/>
      <c r="AD111" s="8"/>
      <c r="AE111" s="8"/>
      <c r="AF111" s="8"/>
    </row>
    <row r="112" spans="1:33" ht="11.25" customHeight="1" x14ac:dyDescent="0.2">
      <c r="A112" s="6"/>
      <c r="B112" s="6"/>
      <c r="C112" s="6"/>
      <c r="D112" s="6"/>
      <c r="E112" s="6"/>
      <c r="F112" s="6"/>
      <c r="G112" s="6"/>
      <c r="H112" s="6"/>
      <c r="I112" s="14"/>
      <c r="J112" s="6"/>
      <c r="K112" s="17"/>
      <c r="L112" s="17"/>
      <c r="M112" s="17"/>
      <c r="N112" s="6"/>
      <c r="O112" s="6"/>
      <c r="P112" s="6"/>
      <c r="Q112" s="6"/>
      <c r="R112" s="6"/>
      <c r="S112" s="14"/>
      <c r="AB112" s="256"/>
      <c r="AC112" s="256"/>
      <c r="AD112" s="256"/>
      <c r="AE112" s="256"/>
      <c r="AF112" s="256"/>
      <c r="AG112" s="256"/>
    </row>
    <row r="113" spans="1:32" ht="20.25" customHeight="1" x14ac:dyDescent="0.2">
      <c r="A113" s="6"/>
      <c r="B113" s="6"/>
      <c r="C113" s="6"/>
      <c r="D113" s="6"/>
      <c r="E113" s="6"/>
      <c r="F113" s="6"/>
      <c r="G113" s="6"/>
      <c r="H113" s="6"/>
      <c r="I113" s="20"/>
      <c r="J113" s="21"/>
      <c r="K113" s="425">
        <v>80</v>
      </c>
      <c r="L113" s="21"/>
      <c r="M113" s="19"/>
      <c r="N113" s="6"/>
      <c r="O113" s="6"/>
      <c r="P113" s="6"/>
      <c r="Q113" s="6"/>
      <c r="R113" s="6"/>
      <c r="S113" s="20"/>
      <c r="T113" s="21"/>
      <c r="U113" s="426">
        <v>81</v>
      </c>
      <c r="V113" s="21"/>
      <c r="W113" s="19"/>
      <c r="X113" s="6"/>
    </row>
    <row r="114" spans="1:32" ht="20.25" customHeight="1" x14ac:dyDescent="0.2">
      <c r="A114" s="6"/>
      <c r="B114" s="6"/>
      <c r="C114" s="6"/>
      <c r="D114" s="6"/>
      <c r="E114" s="6"/>
      <c r="F114" s="6"/>
      <c r="G114" s="6"/>
      <c r="H114" s="6"/>
      <c r="I114" s="22"/>
      <c r="J114" s="6"/>
      <c r="K114" s="425"/>
      <c r="L114" s="6"/>
      <c r="M114" s="18"/>
      <c r="N114" s="6"/>
      <c r="O114" s="6"/>
      <c r="P114" s="6"/>
      <c r="Q114" s="6"/>
      <c r="R114" s="6"/>
      <c r="S114" s="22"/>
      <c r="T114" s="6"/>
      <c r="U114" s="425"/>
      <c r="V114" s="6"/>
      <c r="W114" s="18"/>
      <c r="X114" s="6"/>
    </row>
    <row r="115" spans="1:32" ht="20.25" customHeight="1" x14ac:dyDescent="0.2">
      <c r="A115" s="6"/>
      <c r="B115" s="6"/>
      <c r="C115" s="14"/>
      <c r="D115" s="6"/>
      <c r="E115" s="17"/>
      <c r="F115" s="6"/>
      <c r="G115" s="6"/>
      <c r="H115" s="6"/>
      <c r="I115" s="22"/>
      <c r="J115" s="6"/>
      <c r="K115" s="6"/>
      <c r="L115" s="25"/>
      <c r="M115" s="23"/>
      <c r="N115" s="6"/>
      <c r="O115" s="6"/>
      <c r="P115" s="6"/>
      <c r="Q115" s="6"/>
      <c r="R115" s="6"/>
      <c r="S115" s="22"/>
      <c r="T115" s="6"/>
      <c r="U115" s="6"/>
      <c r="V115" s="25"/>
      <c r="W115" s="23"/>
      <c r="X115" s="6"/>
    </row>
    <row r="116" spans="1:32" ht="20.25" customHeight="1" x14ac:dyDescent="0.2">
      <c r="A116" s="6"/>
      <c r="B116" s="6"/>
      <c r="C116" s="20"/>
      <c r="D116" s="426">
        <v>77</v>
      </c>
      <c r="E116" s="6"/>
      <c r="F116" s="22"/>
      <c r="G116" s="6"/>
      <c r="H116" s="6"/>
      <c r="I116" s="22"/>
      <c r="J116" s="6"/>
      <c r="K116" s="6"/>
      <c r="L116" s="20"/>
      <c r="M116" s="425">
        <v>78</v>
      </c>
      <c r="N116" s="426"/>
      <c r="O116" s="19"/>
      <c r="P116" s="6"/>
      <c r="Q116" s="6"/>
      <c r="R116" s="6"/>
      <c r="S116" s="22"/>
      <c r="T116" s="6"/>
      <c r="U116" s="6"/>
      <c r="V116" s="20"/>
      <c r="W116" s="425">
        <v>79</v>
      </c>
      <c r="X116" s="426"/>
      <c r="Y116" s="19"/>
      <c r="Z116" s="6"/>
      <c r="AB116" s="427"/>
      <c r="AC116" s="427"/>
      <c r="AD116" s="427"/>
      <c r="AE116" s="427"/>
      <c r="AF116" s="427"/>
    </row>
    <row r="117" spans="1:32" ht="20.25" customHeight="1" x14ac:dyDescent="0.2">
      <c r="A117" s="6"/>
      <c r="B117" s="6"/>
      <c r="C117" s="22"/>
      <c r="D117" s="425"/>
      <c r="E117" s="6"/>
      <c r="F117" s="22"/>
      <c r="G117" s="6"/>
      <c r="H117" s="6"/>
      <c r="I117" s="22"/>
      <c r="J117" s="6"/>
      <c r="K117" s="6"/>
      <c r="L117" s="22"/>
      <c r="M117" s="425"/>
      <c r="N117" s="425"/>
      <c r="O117" s="18"/>
      <c r="P117" s="6"/>
      <c r="Q117" s="6"/>
      <c r="R117" s="6"/>
      <c r="S117" s="22"/>
      <c r="T117" s="6"/>
      <c r="U117" s="6"/>
      <c r="V117" s="22"/>
      <c r="W117" s="425"/>
      <c r="X117" s="425"/>
      <c r="Y117" s="18"/>
      <c r="Z117" s="6"/>
    </row>
    <row r="118" spans="1:32" ht="20.25" customHeight="1" x14ac:dyDescent="0.2">
      <c r="A118" s="6"/>
      <c r="B118" s="6"/>
      <c r="C118" s="22"/>
      <c r="D118" s="6"/>
      <c r="E118" s="6"/>
      <c r="F118" s="24"/>
      <c r="G118" s="6"/>
      <c r="H118" s="17"/>
      <c r="I118" s="24"/>
      <c r="J118" s="6"/>
      <c r="K118" s="17"/>
      <c r="L118" s="24"/>
      <c r="M118" s="6"/>
      <c r="N118" s="6"/>
      <c r="O118" s="18"/>
      <c r="P118" s="6"/>
      <c r="Q118" s="6"/>
      <c r="R118" s="17"/>
      <c r="S118" s="24"/>
      <c r="T118" s="6"/>
      <c r="U118" s="17"/>
      <c r="V118" s="24"/>
      <c r="W118" s="6"/>
      <c r="X118" s="6"/>
      <c r="Y118" s="18"/>
      <c r="Z118" s="6"/>
    </row>
    <row r="119" spans="1:32" s="6" customFormat="1" ht="20.25" customHeight="1" x14ac:dyDescent="0.2">
      <c r="B119" s="428" t="s">
        <v>82</v>
      </c>
      <c r="C119" s="429"/>
      <c r="D119" s="8"/>
      <c r="E119" s="428" t="str">
        <f>R98</f>
        <v>３部３位</v>
      </c>
      <c r="F119" s="429"/>
      <c r="G119" s="8"/>
      <c r="H119" s="428" t="s">
        <v>83</v>
      </c>
      <c r="I119" s="429"/>
      <c r="J119" s="8"/>
      <c r="K119" s="428" t="s">
        <v>74</v>
      </c>
      <c r="L119" s="429"/>
      <c r="M119" s="1"/>
      <c r="N119" s="8"/>
      <c r="O119" s="428" t="str">
        <f>R99</f>
        <v>３部１位</v>
      </c>
      <c r="P119" s="429"/>
      <c r="Q119" s="8"/>
      <c r="R119" s="428" t="s">
        <v>84</v>
      </c>
      <c r="S119" s="429"/>
      <c r="T119" s="8"/>
      <c r="U119" s="428" t="s">
        <v>76</v>
      </c>
      <c r="V119" s="429"/>
      <c r="W119" s="1"/>
      <c r="X119" s="8"/>
      <c r="Y119" s="428" t="str">
        <f>R100</f>
        <v>３部２位</v>
      </c>
      <c r="Z119" s="429"/>
      <c r="AC119" s="8"/>
      <c r="AD119" s="8"/>
      <c r="AE119" s="8"/>
      <c r="AF119" s="8"/>
    </row>
    <row r="120" spans="1:32" s="6" customFormat="1" ht="20.25" customHeight="1" x14ac:dyDescent="0.2">
      <c r="B120" s="430"/>
      <c r="C120" s="431"/>
      <c r="D120" s="8"/>
      <c r="E120" s="430"/>
      <c r="F120" s="431"/>
      <c r="G120" s="8"/>
      <c r="H120" s="430"/>
      <c r="I120" s="431"/>
      <c r="J120" s="8"/>
      <c r="K120" s="430"/>
      <c r="L120" s="431"/>
      <c r="M120" s="1"/>
      <c r="N120" s="8"/>
      <c r="O120" s="430"/>
      <c r="P120" s="431"/>
      <c r="Q120" s="8"/>
      <c r="R120" s="430"/>
      <c r="S120" s="431"/>
      <c r="T120" s="8"/>
      <c r="U120" s="430"/>
      <c r="V120" s="431"/>
      <c r="W120" s="1"/>
      <c r="X120" s="8"/>
      <c r="Y120" s="430"/>
      <c r="Z120" s="431"/>
      <c r="AC120" s="8"/>
      <c r="AD120" s="8"/>
      <c r="AE120" s="8"/>
      <c r="AF120" s="8"/>
    </row>
    <row r="121" spans="1:32" s="6" customFormat="1" ht="20.25" customHeight="1" x14ac:dyDescent="0.2">
      <c r="B121" s="430"/>
      <c r="C121" s="431"/>
      <c r="D121" s="8"/>
      <c r="E121" s="430"/>
      <c r="F121" s="431"/>
      <c r="G121" s="8"/>
      <c r="H121" s="430"/>
      <c r="I121" s="431"/>
      <c r="J121" s="8"/>
      <c r="K121" s="430"/>
      <c r="L121" s="431"/>
      <c r="M121" s="1"/>
      <c r="N121" s="8"/>
      <c r="O121" s="430"/>
      <c r="P121" s="431"/>
      <c r="Q121" s="8"/>
      <c r="R121" s="430"/>
      <c r="S121" s="431"/>
      <c r="T121" s="8"/>
      <c r="U121" s="430"/>
      <c r="V121" s="431"/>
      <c r="W121" s="1"/>
      <c r="X121" s="8"/>
      <c r="Y121" s="430"/>
      <c r="Z121" s="431"/>
      <c r="AC121" s="8"/>
      <c r="AD121" s="8"/>
      <c r="AE121" s="8"/>
      <c r="AF121" s="8"/>
    </row>
    <row r="122" spans="1:32" s="6" customFormat="1" ht="20.25" customHeight="1" x14ac:dyDescent="0.2">
      <c r="B122" s="430"/>
      <c r="C122" s="431"/>
      <c r="D122" s="8"/>
      <c r="E122" s="430"/>
      <c r="F122" s="431"/>
      <c r="G122" s="8"/>
      <c r="H122" s="430"/>
      <c r="I122" s="431"/>
      <c r="J122" s="8"/>
      <c r="K122" s="430"/>
      <c r="L122" s="431"/>
      <c r="M122" s="1"/>
      <c r="N122" s="8"/>
      <c r="O122" s="430"/>
      <c r="P122" s="431"/>
      <c r="Q122" s="8"/>
      <c r="R122" s="430"/>
      <c r="S122" s="431"/>
      <c r="T122" s="8"/>
      <c r="U122" s="430"/>
      <c r="V122" s="431"/>
      <c r="W122" s="1"/>
      <c r="X122" s="8"/>
      <c r="Y122" s="430"/>
      <c r="Z122" s="431"/>
      <c r="AC122" s="8"/>
      <c r="AD122" s="8"/>
      <c r="AE122" s="8"/>
      <c r="AF122" s="8"/>
    </row>
    <row r="123" spans="1:32" s="6" customFormat="1" ht="20.25" customHeight="1" x14ac:dyDescent="0.2">
      <c r="B123" s="430"/>
      <c r="C123" s="431"/>
      <c r="D123" s="8"/>
      <c r="E123" s="430"/>
      <c r="F123" s="431"/>
      <c r="G123" s="8"/>
      <c r="H123" s="430"/>
      <c r="I123" s="431"/>
      <c r="J123" s="8"/>
      <c r="K123" s="430"/>
      <c r="L123" s="431"/>
      <c r="M123" s="1"/>
      <c r="N123" s="8"/>
      <c r="O123" s="430"/>
      <c r="P123" s="431"/>
      <c r="Q123" s="8"/>
      <c r="R123" s="430"/>
      <c r="S123" s="431"/>
      <c r="T123" s="8"/>
      <c r="U123" s="430"/>
      <c r="V123" s="431"/>
      <c r="W123" s="1"/>
      <c r="X123" s="8"/>
      <c r="Y123" s="430"/>
      <c r="Z123" s="431"/>
      <c r="AC123" s="8"/>
      <c r="AD123" s="8"/>
      <c r="AE123" s="8"/>
      <c r="AF123" s="8"/>
    </row>
    <row r="124" spans="1:32" s="6" customFormat="1" ht="20.25" customHeight="1" x14ac:dyDescent="0.2">
      <c r="B124" s="432"/>
      <c r="C124" s="433"/>
      <c r="D124" s="8"/>
      <c r="E124" s="432"/>
      <c r="F124" s="433"/>
      <c r="G124" s="8"/>
      <c r="H124" s="432"/>
      <c r="I124" s="433"/>
      <c r="J124" s="8"/>
      <c r="K124" s="432"/>
      <c r="L124" s="433"/>
      <c r="M124" s="1"/>
      <c r="N124" s="8"/>
      <c r="O124" s="432"/>
      <c r="P124" s="433"/>
      <c r="Q124" s="8"/>
      <c r="R124" s="432"/>
      <c r="S124" s="433"/>
      <c r="T124" s="8"/>
      <c r="U124" s="432"/>
      <c r="V124" s="433"/>
      <c r="W124" s="1"/>
      <c r="X124" s="8"/>
      <c r="Y124" s="432"/>
      <c r="Z124" s="433"/>
      <c r="AC124" s="8"/>
      <c r="AD124" s="8"/>
      <c r="AE124" s="8"/>
      <c r="AF124" s="8"/>
    </row>
    <row r="125" spans="1:32" ht="20.25" customHeight="1" x14ac:dyDescent="0.2">
      <c r="Y125" s="256"/>
      <c r="Z125" s="256"/>
      <c r="AA125" s="256"/>
    </row>
  </sheetData>
  <mergeCells count="638">
    <mergeCell ref="B119:C124"/>
    <mergeCell ref="E119:F124"/>
    <mergeCell ref="H119:I124"/>
    <mergeCell ref="K119:L124"/>
    <mergeCell ref="O119:P124"/>
    <mergeCell ref="R119:S124"/>
    <mergeCell ref="U119:V124"/>
    <mergeCell ref="Y119:Z124"/>
    <mergeCell ref="B102:E102"/>
    <mergeCell ref="F102:G102"/>
    <mergeCell ref="H102:L102"/>
    <mergeCell ref="M102:N102"/>
    <mergeCell ref="P102:Q102"/>
    <mergeCell ref="AB112:AG112"/>
    <mergeCell ref="K113:K114"/>
    <mergeCell ref="U113:U114"/>
    <mergeCell ref="D116:D117"/>
    <mergeCell ref="M116:N117"/>
    <mergeCell ref="W116:X117"/>
    <mergeCell ref="AB116:AF116"/>
    <mergeCell ref="B100:E100"/>
    <mergeCell ref="F100:G100"/>
    <mergeCell ref="H100:L100"/>
    <mergeCell ref="M100:N100"/>
    <mergeCell ref="P100:Q100"/>
    <mergeCell ref="B101:E101"/>
    <mergeCell ref="F101:G101"/>
    <mergeCell ref="H101:L101"/>
    <mergeCell ref="M101:N101"/>
    <mergeCell ref="P101:Q101"/>
    <mergeCell ref="H107:Z108"/>
    <mergeCell ref="H109:Z110"/>
    <mergeCell ref="R101:V101"/>
    <mergeCell ref="R102:V102"/>
    <mergeCell ref="B50:C51"/>
    <mergeCell ref="D50:E50"/>
    <mergeCell ref="F50:G50"/>
    <mergeCell ref="H50:I50"/>
    <mergeCell ref="J50:K50"/>
    <mergeCell ref="L50:M51"/>
    <mergeCell ref="D57:E58"/>
    <mergeCell ref="F57:G58"/>
    <mergeCell ref="H57:I58"/>
    <mergeCell ref="J57:K58"/>
    <mergeCell ref="L57:M58"/>
    <mergeCell ref="B52:C53"/>
    <mergeCell ref="D52:E52"/>
    <mergeCell ref="F52:G52"/>
    <mergeCell ref="H52:I52"/>
    <mergeCell ref="J52:K52"/>
    <mergeCell ref="L52:M53"/>
    <mergeCell ref="D53:E53"/>
    <mergeCell ref="F53:G53"/>
    <mergeCell ref="H53:I53"/>
    <mergeCell ref="J53:K53"/>
    <mergeCell ref="B46:C47"/>
    <mergeCell ref="D46:E46"/>
    <mergeCell ref="F46:G46"/>
    <mergeCell ref="B48:C49"/>
    <mergeCell ref="D48:E48"/>
    <mergeCell ref="F48:G48"/>
    <mergeCell ref="H48:I48"/>
    <mergeCell ref="J48:K48"/>
    <mergeCell ref="L48:M49"/>
    <mergeCell ref="L46:M46"/>
    <mergeCell ref="H49:I49"/>
    <mergeCell ref="J49:K49"/>
    <mergeCell ref="T46:U47"/>
    <mergeCell ref="V46:W47"/>
    <mergeCell ref="D47:E47"/>
    <mergeCell ref="F47:G47"/>
    <mergeCell ref="H47:I47"/>
    <mergeCell ref="L47:M47"/>
    <mergeCell ref="N46:O46"/>
    <mergeCell ref="N47:O47"/>
    <mergeCell ref="R46:S47"/>
    <mergeCell ref="H46:I46"/>
    <mergeCell ref="J46:K47"/>
    <mergeCell ref="P46:Q46"/>
    <mergeCell ref="P47:Q47"/>
    <mergeCell ref="N44:O44"/>
    <mergeCell ref="N45:O45"/>
    <mergeCell ref="V42:W43"/>
    <mergeCell ref="D43:E43"/>
    <mergeCell ref="H43:I43"/>
    <mergeCell ref="J43:K43"/>
    <mergeCell ref="L43:M43"/>
    <mergeCell ref="V44:W45"/>
    <mergeCell ref="T42:U43"/>
    <mergeCell ref="R42:S43"/>
    <mergeCell ref="P44:Q44"/>
    <mergeCell ref="P45:Q45"/>
    <mergeCell ref="F41:G41"/>
    <mergeCell ref="H41:I41"/>
    <mergeCell ref="J41:K41"/>
    <mergeCell ref="L41:M41"/>
    <mergeCell ref="H38:I39"/>
    <mergeCell ref="L33:M33"/>
    <mergeCell ref="B44:C45"/>
    <mergeCell ref="D44:E44"/>
    <mergeCell ref="F44:G44"/>
    <mergeCell ref="H44:I45"/>
    <mergeCell ref="J44:K44"/>
    <mergeCell ref="L44:M44"/>
    <mergeCell ref="D45:E45"/>
    <mergeCell ref="F45:G45"/>
    <mergeCell ref="J45:K45"/>
    <mergeCell ref="L45:M45"/>
    <mergeCell ref="J29:K30"/>
    <mergeCell ref="R29:S30"/>
    <mergeCell ref="B33:C34"/>
    <mergeCell ref="D33:E33"/>
    <mergeCell ref="F33:G33"/>
    <mergeCell ref="H33:I33"/>
    <mergeCell ref="J33:K33"/>
    <mergeCell ref="J40:K40"/>
    <mergeCell ref="L40:M40"/>
    <mergeCell ref="L21:M22"/>
    <mergeCell ref="N21:O22"/>
    <mergeCell ref="L25:M25"/>
    <mergeCell ref="N25:O25"/>
    <mergeCell ref="P25:Q26"/>
    <mergeCell ref="R25:S26"/>
    <mergeCell ref="L26:M26"/>
    <mergeCell ref="N26:O26"/>
    <mergeCell ref="L23:M23"/>
    <mergeCell ref="N23:O23"/>
    <mergeCell ref="P23:Q24"/>
    <mergeCell ref="R23:S24"/>
    <mergeCell ref="R16:S17"/>
    <mergeCell ref="T16:U17"/>
    <mergeCell ref="V16:W17"/>
    <mergeCell ref="X27:Y28"/>
    <mergeCell ref="T29:U30"/>
    <mergeCell ref="V29:W30"/>
    <mergeCell ref="X29:Y30"/>
    <mergeCell ref="P27:Q28"/>
    <mergeCell ref="R27:S28"/>
    <mergeCell ref="T23:U24"/>
    <mergeCell ref="V23:W24"/>
    <mergeCell ref="X23:Y24"/>
    <mergeCell ref="T25:U26"/>
    <mergeCell ref="V25:W26"/>
    <mergeCell ref="X25:Y26"/>
    <mergeCell ref="P29:Q30"/>
    <mergeCell ref="L16:M16"/>
    <mergeCell ref="D17:E17"/>
    <mergeCell ref="F17:G17"/>
    <mergeCell ref="H17:I17"/>
    <mergeCell ref="J17:K17"/>
    <mergeCell ref="L17:M17"/>
    <mergeCell ref="T27:U28"/>
    <mergeCell ref="V27:W28"/>
    <mergeCell ref="X16:Y17"/>
    <mergeCell ref="T21:U22"/>
    <mergeCell ref="V21:W22"/>
    <mergeCell ref="X21:Y22"/>
    <mergeCell ref="P21:Q22"/>
    <mergeCell ref="R21:S22"/>
    <mergeCell ref="L24:M24"/>
    <mergeCell ref="N24:O24"/>
    <mergeCell ref="D27:E27"/>
    <mergeCell ref="F27:G27"/>
    <mergeCell ref="H27:I28"/>
    <mergeCell ref="D28:E28"/>
    <mergeCell ref="F28:G28"/>
    <mergeCell ref="J27:K27"/>
    <mergeCell ref="L27:M27"/>
    <mergeCell ref="J28:K28"/>
    <mergeCell ref="N16:O17"/>
    <mergeCell ref="P16:Q17"/>
    <mergeCell ref="V14:W15"/>
    <mergeCell ref="X14:Y15"/>
    <mergeCell ref="N15:O15"/>
    <mergeCell ref="B14:C15"/>
    <mergeCell ref="D14:E14"/>
    <mergeCell ref="F14:G14"/>
    <mergeCell ref="H14:I14"/>
    <mergeCell ref="J14:K14"/>
    <mergeCell ref="L14:M15"/>
    <mergeCell ref="D15:E15"/>
    <mergeCell ref="F15:G15"/>
    <mergeCell ref="H15:I15"/>
    <mergeCell ref="J15:K15"/>
    <mergeCell ref="N14:O14"/>
    <mergeCell ref="P14:Q15"/>
    <mergeCell ref="R14:S15"/>
    <mergeCell ref="T14:U15"/>
    <mergeCell ref="B16:C17"/>
    <mergeCell ref="D16:E16"/>
    <mergeCell ref="F16:G16"/>
    <mergeCell ref="H16:I16"/>
    <mergeCell ref="J16:K16"/>
    <mergeCell ref="V12:W13"/>
    <mergeCell ref="X12:Y13"/>
    <mergeCell ref="N13:O13"/>
    <mergeCell ref="B12:C13"/>
    <mergeCell ref="D12:E12"/>
    <mergeCell ref="F12:G12"/>
    <mergeCell ref="H12:I12"/>
    <mergeCell ref="J12:K13"/>
    <mergeCell ref="L12:M12"/>
    <mergeCell ref="D13:E13"/>
    <mergeCell ref="F13:G13"/>
    <mergeCell ref="H13:I13"/>
    <mergeCell ref="L13:M13"/>
    <mergeCell ref="N12:O12"/>
    <mergeCell ref="P12:Q13"/>
    <mergeCell ref="R12:S13"/>
    <mergeCell ref="T12:U13"/>
    <mergeCell ref="V10:W11"/>
    <mergeCell ref="X10:Y11"/>
    <mergeCell ref="N11:O11"/>
    <mergeCell ref="B10:C11"/>
    <mergeCell ref="D10:E10"/>
    <mergeCell ref="F10:G10"/>
    <mergeCell ref="H10:I11"/>
    <mergeCell ref="J10:K10"/>
    <mergeCell ref="L10:M10"/>
    <mergeCell ref="D11:E11"/>
    <mergeCell ref="F11:G11"/>
    <mergeCell ref="J11:K11"/>
    <mergeCell ref="L11:M11"/>
    <mergeCell ref="N10:O10"/>
    <mergeCell ref="P10:Q11"/>
    <mergeCell ref="R10:S11"/>
    <mergeCell ref="T10:U11"/>
    <mergeCell ref="V8:W9"/>
    <mergeCell ref="X8:Y9"/>
    <mergeCell ref="N9:O9"/>
    <mergeCell ref="F8:G9"/>
    <mergeCell ref="H8:I8"/>
    <mergeCell ref="J8:K8"/>
    <mergeCell ref="L8:M8"/>
    <mergeCell ref="D9:E9"/>
    <mergeCell ref="H9:I9"/>
    <mergeCell ref="J9:K9"/>
    <mergeCell ref="L9:M9"/>
    <mergeCell ref="N8:O8"/>
    <mergeCell ref="P8:Q9"/>
    <mergeCell ref="R8:S9"/>
    <mergeCell ref="T8:U9"/>
    <mergeCell ref="V4:W5"/>
    <mergeCell ref="X4:Y5"/>
    <mergeCell ref="L4:M5"/>
    <mergeCell ref="N6:O6"/>
    <mergeCell ref="P6:Q7"/>
    <mergeCell ref="R6:S7"/>
    <mergeCell ref="T6:U7"/>
    <mergeCell ref="V6:W7"/>
    <mergeCell ref="X6:Y7"/>
    <mergeCell ref="N7:O7"/>
    <mergeCell ref="L6:M6"/>
    <mergeCell ref="R4:S5"/>
    <mergeCell ref="T4:U5"/>
    <mergeCell ref="L7:M7"/>
    <mergeCell ref="N4:O5"/>
    <mergeCell ref="P4:Q5"/>
    <mergeCell ref="B8:C9"/>
    <mergeCell ref="D8:E8"/>
    <mergeCell ref="B21:C22"/>
    <mergeCell ref="D21:E22"/>
    <mergeCell ref="F21:G22"/>
    <mergeCell ref="H21:I22"/>
    <mergeCell ref="J21:K22"/>
    <mergeCell ref="B4:C5"/>
    <mergeCell ref="D4:E5"/>
    <mergeCell ref="F4:G5"/>
    <mergeCell ref="H4:I5"/>
    <mergeCell ref="J4:K5"/>
    <mergeCell ref="B6:C7"/>
    <mergeCell ref="D6:E7"/>
    <mergeCell ref="F6:G6"/>
    <mergeCell ref="H6:I6"/>
    <mergeCell ref="J6:K6"/>
    <mergeCell ref="F7:G7"/>
    <mergeCell ref="H7:I7"/>
    <mergeCell ref="J7:K7"/>
    <mergeCell ref="B23:C24"/>
    <mergeCell ref="D23:E24"/>
    <mergeCell ref="F23:G23"/>
    <mergeCell ref="H23:I23"/>
    <mergeCell ref="J23:K23"/>
    <mergeCell ref="F24:G24"/>
    <mergeCell ref="H24:I24"/>
    <mergeCell ref="J24:K24"/>
    <mergeCell ref="N31:O31"/>
    <mergeCell ref="B25:C26"/>
    <mergeCell ref="D25:E25"/>
    <mergeCell ref="F25:G26"/>
    <mergeCell ref="H25:I25"/>
    <mergeCell ref="J25:K25"/>
    <mergeCell ref="D26:E26"/>
    <mergeCell ref="H26:I26"/>
    <mergeCell ref="J26:K26"/>
    <mergeCell ref="B27:C28"/>
    <mergeCell ref="D30:E30"/>
    <mergeCell ref="F30:G30"/>
    <mergeCell ref="H30:I30"/>
    <mergeCell ref="B31:C32"/>
    <mergeCell ref="N28:O28"/>
    <mergeCell ref="N30:O30"/>
    <mergeCell ref="N27:O27"/>
    <mergeCell ref="T38:U39"/>
    <mergeCell ref="R38:S39"/>
    <mergeCell ref="V38:W39"/>
    <mergeCell ref="T40:U41"/>
    <mergeCell ref="V40:W41"/>
    <mergeCell ref="B38:C39"/>
    <mergeCell ref="D38:E39"/>
    <mergeCell ref="F38:G39"/>
    <mergeCell ref="T31:U32"/>
    <mergeCell ref="V31:W32"/>
    <mergeCell ref="P40:Q40"/>
    <mergeCell ref="P41:Q41"/>
    <mergeCell ref="P31:Q32"/>
    <mergeCell ref="R33:S34"/>
    <mergeCell ref="L29:M29"/>
    <mergeCell ref="N29:O29"/>
    <mergeCell ref="L38:M39"/>
    <mergeCell ref="L30:M30"/>
    <mergeCell ref="L28:M28"/>
    <mergeCell ref="B29:C30"/>
    <mergeCell ref="D29:E29"/>
    <mergeCell ref="F29:G29"/>
    <mergeCell ref="H29:I29"/>
    <mergeCell ref="F97:G97"/>
    <mergeCell ref="J38:K39"/>
    <mergeCell ref="R40:S41"/>
    <mergeCell ref="N40:O40"/>
    <mergeCell ref="N41:O41"/>
    <mergeCell ref="B42:C43"/>
    <mergeCell ref="D42:E42"/>
    <mergeCell ref="F42:G43"/>
    <mergeCell ref="H42:I42"/>
    <mergeCell ref="J42:K42"/>
    <mergeCell ref="L42:M42"/>
    <mergeCell ref="B40:C41"/>
    <mergeCell ref="D40:E41"/>
    <mergeCell ref="F40:G40"/>
    <mergeCell ref="H40:I40"/>
    <mergeCell ref="H76:I76"/>
    <mergeCell ref="L76:M77"/>
    <mergeCell ref="N76:O77"/>
    <mergeCell ref="P76:Q77"/>
    <mergeCell ref="D77:E77"/>
    <mergeCell ref="F77:G77"/>
    <mergeCell ref="H77:I77"/>
    <mergeCell ref="H80:I80"/>
    <mergeCell ref="L80:M81"/>
    <mergeCell ref="X31:Y32"/>
    <mergeCell ref="D32:E32"/>
    <mergeCell ref="F32:G32"/>
    <mergeCell ref="H32:I32"/>
    <mergeCell ref="J32:K32"/>
    <mergeCell ref="N32:O32"/>
    <mergeCell ref="T33:U34"/>
    <mergeCell ref="V33:W34"/>
    <mergeCell ref="X33:Y34"/>
    <mergeCell ref="R31:S32"/>
    <mergeCell ref="N33:O34"/>
    <mergeCell ref="P33:Q34"/>
    <mergeCell ref="D34:E34"/>
    <mergeCell ref="F34:G34"/>
    <mergeCell ref="H34:I34"/>
    <mergeCell ref="J34:K34"/>
    <mergeCell ref="L34:M34"/>
    <mergeCell ref="D31:E31"/>
    <mergeCell ref="F31:G31"/>
    <mergeCell ref="H31:I31"/>
    <mergeCell ref="J31:K31"/>
    <mergeCell ref="L31:M32"/>
    <mergeCell ref="Y125:AA125"/>
    <mergeCell ref="B75:F75"/>
    <mergeCell ref="B98:E98"/>
    <mergeCell ref="F98:G98"/>
    <mergeCell ref="H98:L98"/>
    <mergeCell ref="M98:N98"/>
    <mergeCell ref="P98:Q98"/>
    <mergeCell ref="M97:Q97"/>
    <mergeCell ref="R97:V97"/>
    <mergeCell ref="R98:V98"/>
    <mergeCell ref="B99:E99"/>
    <mergeCell ref="F99:G99"/>
    <mergeCell ref="H99:L99"/>
    <mergeCell ref="M99:N99"/>
    <mergeCell ref="P99:Q99"/>
    <mergeCell ref="H97:L97"/>
    <mergeCell ref="B97:E97"/>
    <mergeCell ref="R99:V99"/>
    <mergeCell ref="R100:V100"/>
    <mergeCell ref="R76:S77"/>
    <mergeCell ref="B81:C81"/>
    <mergeCell ref="D81:E81"/>
    <mergeCell ref="H81:I81"/>
    <mergeCell ref="F80:G81"/>
    <mergeCell ref="B83:C83"/>
    <mergeCell ref="D83:E83"/>
    <mergeCell ref="F83:G83"/>
    <mergeCell ref="B82:C82"/>
    <mergeCell ref="D82:E82"/>
    <mergeCell ref="F82:G82"/>
    <mergeCell ref="L82:M83"/>
    <mergeCell ref="H82:I83"/>
    <mergeCell ref="J83:K83"/>
    <mergeCell ref="Z44:AA45"/>
    <mergeCell ref="X46:Y47"/>
    <mergeCell ref="Z46:AA47"/>
    <mergeCell ref="R52:S53"/>
    <mergeCell ref="T52:U53"/>
    <mergeCell ref="V52:W53"/>
    <mergeCell ref="R50:S51"/>
    <mergeCell ref="T80:U81"/>
    <mergeCell ref="B80:C80"/>
    <mergeCell ref="D80:E80"/>
    <mergeCell ref="B76:C77"/>
    <mergeCell ref="D76:E76"/>
    <mergeCell ref="F76:G76"/>
    <mergeCell ref="B79:C79"/>
    <mergeCell ref="F79:G79"/>
    <mergeCell ref="H79:I79"/>
    <mergeCell ref="B78:C78"/>
    <mergeCell ref="D78:E79"/>
    <mergeCell ref="F78:G78"/>
    <mergeCell ref="H78:I78"/>
    <mergeCell ref="L78:M79"/>
    <mergeCell ref="N80:O81"/>
    <mergeCell ref="R44:S45"/>
    <mergeCell ref="T44:U45"/>
    <mergeCell ref="N49:O49"/>
    <mergeCell ref="X48:Y49"/>
    <mergeCell ref="P51:Q51"/>
    <mergeCell ref="T50:U51"/>
    <mergeCell ref="V50:W51"/>
    <mergeCell ref="D51:E51"/>
    <mergeCell ref="F51:G51"/>
    <mergeCell ref="H51:I51"/>
    <mergeCell ref="J51:K51"/>
    <mergeCell ref="T48:U49"/>
    <mergeCell ref="V48:W49"/>
    <mergeCell ref="D49:E49"/>
    <mergeCell ref="F49:G49"/>
    <mergeCell ref="R48:S49"/>
    <mergeCell ref="N48:O48"/>
    <mergeCell ref="P48:Q48"/>
    <mergeCell ref="P49:Q49"/>
    <mergeCell ref="P50:Q50"/>
    <mergeCell ref="T57:U58"/>
    <mergeCell ref="V57:W58"/>
    <mergeCell ref="X57:Y58"/>
    <mergeCell ref="Z48:AA49"/>
    <mergeCell ref="X50:Y51"/>
    <mergeCell ref="Z50:AA51"/>
    <mergeCell ref="X52:Y53"/>
    <mergeCell ref="Z52:AA53"/>
    <mergeCell ref="N38:O39"/>
    <mergeCell ref="N42:O42"/>
    <mergeCell ref="N43:O43"/>
    <mergeCell ref="N50:O51"/>
    <mergeCell ref="N52:O53"/>
    <mergeCell ref="P38:Q39"/>
    <mergeCell ref="P42:Q42"/>
    <mergeCell ref="P43:Q43"/>
    <mergeCell ref="P52:Q53"/>
    <mergeCell ref="X38:Y39"/>
    <mergeCell ref="Z38:AA39"/>
    <mergeCell ref="X40:Y41"/>
    <mergeCell ref="Z40:AA41"/>
    <mergeCell ref="X42:Y43"/>
    <mergeCell ref="Z42:AA43"/>
    <mergeCell ref="X44:Y45"/>
    <mergeCell ref="Z57:AA58"/>
    <mergeCell ref="B59:C60"/>
    <mergeCell ref="D59:E60"/>
    <mergeCell ref="F59:G59"/>
    <mergeCell ref="H59:I59"/>
    <mergeCell ref="J59:K59"/>
    <mergeCell ref="L59:M59"/>
    <mergeCell ref="N59:O59"/>
    <mergeCell ref="P59:Q59"/>
    <mergeCell ref="R59:S60"/>
    <mergeCell ref="T59:U60"/>
    <mergeCell ref="V59:W60"/>
    <mergeCell ref="X59:Y60"/>
    <mergeCell ref="Z59:AA60"/>
    <mergeCell ref="F60:G60"/>
    <mergeCell ref="H60:I60"/>
    <mergeCell ref="J60:K60"/>
    <mergeCell ref="L60:M60"/>
    <mergeCell ref="N60:O60"/>
    <mergeCell ref="P60:Q60"/>
    <mergeCell ref="B57:C58"/>
    <mergeCell ref="N57:O58"/>
    <mergeCell ref="P57:Q58"/>
    <mergeCell ref="R57:S58"/>
    <mergeCell ref="B61:C62"/>
    <mergeCell ref="D61:E61"/>
    <mergeCell ref="F61:G62"/>
    <mergeCell ref="H61:I61"/>
    <mergeCell ref="J61:K61"/>
    <mergeCell ref="L61:M61"/>
    <mergeCell ref="N61:O61"/>
    <mergeCell ref="P61:Q61"/>
    <mergeCell ref="R61:S62"/>
    <mergeCell ref="T61:U62"/>
    <mergeCell ref="V61:W62"/>
    <mergeCell ref="X61:Y62"/>
    <mergeCell ref="Z61:AA62"/>
    <mergeCell ref="D62:E62"/>
    <mergeCell ref="H62:I62"/>
    <mergeCell ref="J62:K62"/>
    <mergeCell ref="L62:M62"/>
    <mergeCell ref="N62:O62"/>
    <mergeCell ref="P62:Q62"/>
    <mergeCell ref="B63:C64"/>
    <mergeCell ref="D63:E63"/>
    <mergeCell ref="F63:G63"/>
    <mergeCell ref="H63:I64"/>
    <mergeCell ref="J63:K63"/>
    <mergeCell ref="L63:M63"/>
    <mergeCell ref="N63:O63"/>
    <mergeCell ref="P63:Q63"/>
    <mergeCell ref="R63:S64"/>
    <mergeCell ref="T63:U64"/>
    <mergeCell ref="V63:W64"/>
    <mergeCell ref="X63:Y64"/>
    <mergeCell ref="Z63:AA64"/>
    <mergeCell ref="D64:E64"/>
    <mergeCell ref="F64:G64"/>
    <mergeCell ref="J64:K64"/>
    <mergeCell ref="L64:M64"/>
    <mergeCell ref="N64:O64"/>
    <mergeCell ref="P64:Q64"/>
    <mergeCell ref="B65:C66"/>
    <mergeCell ref="D65:E65"/>
    <mergeCell ref="F65:G65"/>
    <mergeCell ref="H65:I65"/>
    <mergeCell ref="J65:K66"/>
    <mergeCell ref="L65:M65"/>
    <mergeCell ref="N65:O65"/>
    <mergeCell ref="P65:Q65"/>
    <mergeCell ref="R65:S66"/>
    <mergeCell ref="T65:U66"/>
    <mergeCell ref="V65:W66"/>
    <mergeCell ref="X65:Y66"/>
    <mergeCell ref="Z65:AA66"/>
    <mergeCell ref="D66:E66"/>
    <mergeCell ref="F66:G66"/>
    <mergeCell ref="H66:I66"/>
    <mergeCell ref="L66:M66"/>
    <mergeCell ref="N66:O66"/>
    <mergeCell ref="P66:Q66"/>
    <mergeCell ref="B67:C68"/>
    <mergeCell ref="D67:E67"/>
    <mergeCell ref="F67:G67"/>
    <mergeCell ref="H67:I67"/>
    <mergeCell ref="J67:K67"/>
    <mergeCell ref="L67:M68"/>
    <mergeCell ref="N67:O67"/>
    <mergeCell ref="P67:Q67"/>
    <mergeCell ref="R67:S68"/>
    <mergeCell ref="T67:U68"/>
    <mergeCell ref="V67:W68"/>
    <mergeCell ref="X67:Y68"/>
    <mergeCell ref="Z67:AA68"/>
    <mergeCell ref="D68:E68"/>
    <mergeCell ref="F68:G68"/>
    <mergeCell ref="H68:I68"/>
    <mergeCell ref="J68:K68"/>
    <mergeCell ref="N68:O68"/>
    <mergeCell ref="P68:Q68"/>
    <mergeCell ref="B69:C70"/>
    <mergeCell ref="D69:E69"/>
    <mergeCell ref="F69:G69"/>
    <mergeCell ref="H69:I69"/>
    <mergeCell ref="J69:K69"/>
    <mergeCell ref="L69:M70"/>
    <mergeCell ref="N69:O70"/>
    <mergeCell ref="P69:Q69"/>
    <mergeCell ref="R69:S70"/>
    <mergeCell ref="T69:U70"/>
    <mergeCell ref="V69:W70"/>
    <mergeCell ref="X69:Y70"/>
    <mergeCell ref="Z69:AA70"/>
    <mergeCell ref="D70:E70"/>
    <mergeCell ref="F70:G70"/>
    <mergeCell ref="H70:I70"/>
    <mergeCell ref="J70:K70"/>
    <mergeCell ref="P70:Q70"/>
    <mergeCell ref="T71:U72"/>
    <mergeCell ref="V71:W72"/>
    <mergeCell ref="X71:Y72"/>
    <mergeCell ref="Z71:AA72"/>
    <mergeCell ref="D72:E72"/>
    <mergeCell ref="F72:G72"/>
    <mergeCell ref="H72:I72"/>
    <mergeCell ref="J72:K72"/>
    <mergeCell ref="B71:C72"/>
    <mergeCell ref="D71:E71"/>
    <mergeCell ref="F71:G71"/>
    <mergeCell ref="H71:I71"/>
    <mergeCell ref="J71:K71"/>
    <mergeCell ref="L71:M72"/>
    <mergeCell ref="N71:O72"/>
    <mergeCell ref="P71:Q72"/>
    <mergeCell ref="R71:S72"/>
    <mergeCell ref="B84:C84"/>
    <mergeCell ref="D84:E84"/>
    <mergeCell ref="F84:G84"/>
    <mergeCell ref="L84:M85"/>
    <mergeCell ref="N84:O85"/>
    <mergeCell ref="P84:Q85"/>
    <mergeCell ref="R84:S85"/>
    <mergeCell ref="B85:C85"/>
    <mergeCell ref="D85:E85"/>
    <mergeCell ref="F85:G85"/>
    <mergeCell ref="H84:I84"/>
    <mergeCell ref="H85:I85"/>
    <mergeCell ref="J84:K85"/>
    <mergeCell ref="T84:U85"/>
    <mergeCell ref="P82:Q83"/>
    <mergeCell ref="R82:S83"/>
    <mergeCell ref="T82:U83"/>
    <mergeCell ref="N82:O83"/>
    <mergeCell ref="J76:K76"/>
    <mergeCell ref="J77:K77"/>
    <mergeCell ref="J78:K78"/>
    <mergeCell ref="J79:K79"/>
    <mergeCell ref="J80:K80"/>
    <mergeCell ref="J81:K81"/>
    <mergeCell ref="J82:K82"/>
    <mergeCell ref="T76:U77"/>
    <mergeCell ref="P78:Q79"/>
    <mergeCell ref="R78:S79"/>
    <mergeCell ref="T78:U79"/>
    <mergeCell ref="N78:O79"/>
    <mergeCell ref="P80:Q81"/>
    <mergeCell ref="R80:S81"/>
  </mergeCells>
  <phoneticPr fontId="5"/>
  <pageMargins left="0.25" right="0.25" top="0.75" bottom="0.75" header="0.3" footer="0.3"/>
  <pageSetup paperSize="9" scale="78" orientation="portrait" horizontalDpi="300" verticalDpi="300" r:id="rId1"/>
  <ignoredErrors>
    <ignoredError sqref="N3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4E70-0F95-40A2-8AAA-8035B268A35F}">
  <dimension ref="A1:K44"/>
  <sheetViews>
    <sheetView showGridLines="0" zoomScaleNormal="100" workbookViewId="0">
      <selection activeCell="G25" sqref="G25:I25"/>
    </sheetView>
  </sheetViews>
  <sheetFormatPr defaultColWidth="9.90625" defaultRowHeight="13" x14ac:dyDescent="0.2"/>
  <cols>
    <col min="1" max="1" width="9" style="40" customWidth="1"/>
    <col min="2" max="2" width="14.453125" style="40" customWidth="1"/>
    <col min="3" max="3" width="12.6328125" style="40" customWidth="1"/>
    <col min="4" max="4" width="14.453125" style="40" customWidth="1"/>
    <col min="5" max="5" width="4.453125" style="40" customWidth="1"/>
    <col min="6" max="7" width="14.453125" style="40" customWidth="1"/>
    <col min="8" max="8" width="4.453125" style="40" customWidth="1"/>
    <col min="9" max="9" width="14.453125" style="40" customWidth="1"/>
    <col min="10" max="10" width="2.90625" style="40" customWidth="1"/>
    <col min="11" max="11" width="4.08984375" style="40" customWidth="1"/>
    <col min="12" max="16384" width="9.90625" style="40"/>
  </cols>
  <sheetData>
    <row r="1" spans="1:10" ht="35.15" customHeight="1" x14ac:dyDescent="0.25">
      <c r="A1" s="460" t="s">
        <v>115</v>
      </c>
      <c r="B1" s="460"/>
      <c r="C1" s="460"/>
      <c r="D1" s="460"/>
      <c r="E1" s="460"/>
      <c r="F1" s="460"/>
      <c r="G1" s="460"/>
      <c r="H1" s="460"/>
      <c r="I1" s="460"/>
      <c r="J1" s="460"/>
    </row>
    <row r="2" spans="1:10" ht="24" customHeight="1" x14ac:dyDescent="0.2">
      <c r="A2" s="41"/>
      <c r="B2" s="41"/>
      <c r="C2" s="41"/>
      <c r="D2" s="41"/>
      <c r="E2" s="41"/>
      <c r="F2" s="41"/>
      <c r="G2" s="41"/>
      <c r="H2" s="41"/>
      <c r="I2" s="41"/>
    </row>
    <row r="3" spans="1:10" ht="21" customHeight="1" x14ac:dyDescent="0.2">
      <c r="B3" s="42" t="s">
        <v>116</v>
      </c>
      <c r="C3" s="40" t="s">
        <v>117</v>
      </c>
      <c r="I3" s="43" t="s">
        <v>118</v>
      </c>
    </row>
    <row r="4" spans="1:10" ht="21" customHeight="1" x14ac:dyDescent="0.2">
      <c r="B4" s="105" t="s">
        <v>170</v>
      </c>
      <c r="I4" s="43" t="s">
        <v>119</v>
      </c>
    </row>
    <row r="5" spans="1:10" ht="21" customHeight="1" x14ac:dyDescent="0.2">
      <c r="B5" s="44" t="s">
        <v>168</v>
      </c>
    </row>
    <row r="6" spans="1:10" ht="21" customHeight="1" x14ac:dyDescent="0.2">
      <c r="B6" s="40" t="s">
        <v>120</v>
      </c>
      <c r="C6" s="40" t="s">
        <v>121</v>
      </c>
    </row>
    <row r="7" spans="1:10" ht="21" customHeight="1" x14ac:dyDescent="0.2">
      <c r="B7" s="40" t="s">
        <v>122</v>
      </c>
    </row>
    <row r="8" spans="1:10" ht="18" customHeight="1" thickBot="1" x14ac:dyDescent="0.25"/>
    <row r="9" spans="1:10" ht="21" customHeight="1" thickBot="1" x14ac:dyDescent="0.25">
      <c r="B9" s="45" t="s">
        <v>123</v>
      </c>
      <c r="C9" s="46"/>
      <c r="D9" s="461" t="s">
        <v>125</v>
      </c>
      <c r="E9" s="438"/>
      <c r="F9" s="462"/>
      <c r="G9" s="461" t="s">
        <v>126</v>
      </c>
      <c r="H9" s="438"/>
      <c r="I9" s="462"/>
    </row>
    <row r="10" spans="1:10" ht="20.149999999999999" customHeight="1" x14ac:dyDescent="0.2">
      <c r="B10" s="434">
        <v>0.39583333333333331</v>
      </c>
      <c r="C10" s="47">
        <v>1</v>
      </c>
      <c r="D10" s="456">
        <v>13</v>
      </c>
      <c r="E10" s="457"/>
      <c r="F10" s="458"/>
      <c r="G10" s="447">
        <v>38</v>
      </c>
      <c r="H10" s="448"/>
      <c r="I10" s="449"/>
    </row>
    <row r="11" spans="1:10" ht="21" customHeight="1" x14ac:dyDescent="0.2">
      <c r="B11" s="435"/>
      <c r="C11" s="48" t="s">
        <v>127</v>
      </c>
      <c r="D11" s="49" t="s">
        <v>128</v>
      </c>
      <c r="E11" s="50" t="s">
        <v>0</v>
      </c>
      <c r="F11" s="51" t="s">
        <v>129</v>
      </c>
      <c r="G11" s="80" t="s">
        <v>130</v>
      </c>
      <c r="H11" s="50" t="s">
        <v>0</v>
      </c>
      <c r="I11" s="98" t="s">
        <v>10</v>
      </c>
    </row>
    <row r="12" spans="1:10" ht="21" customHeight="1" x14ac:dyDescent="0.2">
      <c r="B12" s="435"/>
      <c r="C12" s="48" t="s">
        <v>131</v>
      </c>
      <c r="D12" s="450" t="s">
        <v>15</v>
      </c>
      <c r="E12" s="451"/>
      <c r="F12" s="452"/>
      <c r="G12" s="453" t="s">
        <v>132</v>
      </c>
      <c r="H12" s="463"/>
      <c r="I12" s="464"/>
    </row>
    <row r="13" spans="1:10" ht="21" customHeight="1" x14ac:dyDescent="0.2">
      <c r="B13" s="435"/>
      <c r="C13" s="48" t="s">
        <v>133</v>
      </c>
      <c r="D13" s="54" t="s">
        <v>161</v>
      </c>
      <c r="E13" s="53" t="s">
        <v>134</v>
      </c>
      <c r="F13" s="97" t="s">
        <v>161</v>
      </c>
      <c r="G13" s="80" t="s">
        <v>135</v>
      </c>
      <c r="H13" s="53" t="s">
        <v>134</v>
      </c>
      <c r="I13" s="81" t="s">
        <v>128</v>
      </c>
    </row>
    <row r="14" spans="1:10" ht="21" customHeight="1" thickBot="1" x14ac:dyDescent="0.25">
      <c r="B14" s="436"/>
      <c r="C14" s="56" t="s">
        <v>136</v>
      </c>
      <c r="D14" s="57"/>
      <c r="E14" s="58" t="s">
        <v>137</v>
      </c>
      <c r="F14" s="59"/>
      <c r="G14" s="60"/>
      <c r="H14" s="58" t="s">
        <v>137</v>
      </c>
      <c r="I14" s="59"/>
    </row>
    <row r="15" spans="1:10" ht="21" customHeight="1" x14ac:dyDescent="0.2">
      <c r="B15" s="434">
        <v>0.44791666666666669</v>
      </c>
      <c r="C15" s="47">
        <v>2</v>
      </c>
      <c r="D15" s="467">
        <v>26</v>
      </c>
      <c r="E15" s="448"/>
      <c r="F15" s="449"/>
      <c r="G15" s="447">
        <v>20</v>
      </c>
      <c r="H15" s="448"/>
      <c r="I15" s="449"/>
    </row>
    <row r="16" spans="1:10" ht="21" customHeight="1" x14ac:dyDescent="0.2">
      <c r="B16" s="435"/>
      <c r="C16" s="48" t="s">
        <v>127</v>
      </c>
      <c r="D16" s="80" t="s">
        <v>16</v>
      </c>
      <c r="E16" s="50" t="s">
        <v>0</v>
      </c>
      <c r="F16" s="98" t="s">
        <v>138</v>
      </c>
      <c r="G16" s="80" t="s">
        <v>128</v>
      </c>
      <c r="H16" s="50" t="s">
        <v>0</v>
      </c>
      <c r="I16" s="98" t="s">
        <v>135</v>
      </c>
    </row>
    <row r="17" spans="2:11" ht="21" customHeight="1" x14ac:dyDescent="0.2">
      <c r="B17" s="435"/>
      <c r="C17" s="48" t="s">
        <v>131</v>
      </c>
      <c r="D17" s="450" t="s">
        <v>128</v>
      </c>
      <c r="E17" s="451"/>
      <c r="F17" s="452"/>
      <c r="G17" s="453" t="s">
        <v>130</v>
      </c>
      <c r="H17" s="463"/>
      <c r="I17" s="464"/>
      <c r="K17" s="61"/>
    </row>
    <row r="18" spans="2:11" ht="21" customHeight="1" x14ac:dyDescent="0.2">
      <c r="B18" s="435"/>
      <c r="C18" s="48" t="s">
        <v>133</v>
      </c>
      <c r="D18" s="54" t="s">
        <v>161</v>
      </c>
      <c r="E18" s="53" t="s">
        <v>134</v>
      </c>
      <c r="F18" s="62" t="s">
        <v>129</v>
      </c>
      <c r="G18" s="54" t="s">
        <v>161</v>
      </c>
      <c r="H18" s="53" t="s">
        <v>134</v>
      </c>
      <c r="I18" s="62" t="s">
        <v>15</v>
      </c>
      <c r="K18" s="61"/>
    </row>
    <row r="19" spans="2:11" ht="21" customHeight="1" thickBot="1" x14ac:dyDescent="0.25">
      <c r="B19" s="436"/>
      <c r="C19" s="56" t="s">
        <v>136</v>
      </c>
      <c r="D19" s="57"/>
      <c r="E19" s="58" t="s">
        <v>137</v>
      </c>
      <c r="F19" s="59"/>
      <c r="G19" s="60"/>
      <c r="H19" s="58" t="s">
        <v>137</v>
      </c>
      <c r="I19" s="59"/>
      <c r="K19" s="61"/>
    </row>
    <row r="20" spans="2:11" ht="21" customHeight="1" x14ac:dyDescent="0.2">
      <c r="B20" s="434">
        <v>0.5</v>
      </c>
      <c r="C20" s="47">
        <v>3</v>
      </c>
      <c r="D20" s="466">
        <v>3</v>
      </c>
      <c r="E20" s="457"/>
      <c r="F20" s="458"/>
      <c r="G20" s="467">
        <v>37</v>
      </c>
      <c r="H20" s="448"/>
      <c r="I20" s="449"/>
    </row>
    <row r="21" spans="2:11" ht="21" customHeight="1" x14ac:dyDescent="0.2">
      <c r="B21" s="435"/>
      <c r="C21" s="48" t="s">
        <v>127</v>
      </c>
      <c r="D21" s="49" t="s">
        <v>129</v>
      </c>
      <c r="E21" s="50" t="s">
        <v>0</v>
      </c>
      <c r="F21" s="51" t="s">
        <v>15</v>
      </c>
      <c r="G21" s="80" t="s">
        <v>10</v>
      </c>
      <c r="H21" s="50" t="s">
        <v>0</v>
      </c>
      <c r="I21" s="98" t="s">
        <v>132</v>
      </c>
    </row>
    <row r="22" spans="2:11" ht="21" customHeight="1" x14ac:dyDescent="0.2">
      <c r="B22" s="435"/>
      <c r="C22" s="48" t="s">
        <v>131</v>
      </c>
      <c r="D22" s="459" t="s">
        <v>138</v>
      </c>
      <c r="E22" s="454"/>
      <c r="F22" s="455"/>
      <c r="G22" s="468" t="s">
        <v>128</v>
      </c>
      <c r="H22" s="469"/>
      <c r="I22" s="470"/>
    </row>
    <row r="23" spans="2:11" ht="21" customHeight="1" x14ac:dyDescent="0.2">
      <c r="B23" s="435"/>
      <c r="C23" s="48" t="s">
        <v>133</v>
      </c>
      <c r="D23" s="54" t="s">
        <v>161</v>
      </c>
      <c r="E23" s="53" t="s">
        <v>134</v>
      </c>
      <c r="F23" s="97" t="s">
        <v>161</v>
      </c>
      <c r="G23" s="80" t="s">
        <v>16</v>
      </c>
      <c r="H23" s="53" t="s">
        <v>134</v>
      </c>
      <c r="I23" s="81" t="s">
        <v>130</v>
      </c>
    </row>
    <row r="24" spans="2:11" ht="21" customHeight="1" thickBot="1" x14ac:dyDescent="0.25">
      <c r="B24" s="436"/>
      <c r="C24" s="56" t="s">
        <v>136</v>
      </c>
      <c r="D24" s="57"/>
      <c r="E24" s="58" t="s">
        <v>137</v>
      </c>
      <c r="F24" s="59"/>
      <c r="G24" s="60"/>
      <c r="H24" s="58" t="s">
        <v>137</v>
      </c>
      <c r="I24" s="59"/>
    </row>
    <row r="25" spans="2:11" ht="21" customHeight="1" x14ac:dyDescent="0.2">
      <c r="B25" s="434">
        <v>0.55208333333333337</v>
      </c>
      <c r="C25" s="47">
        <v>4</v>
      </c>
      <c r="D25" s="447">
        <v>17</v>
      </c>
      <c r="E25" s="448"/>
      <c r="F25" s="449"/>
      <c r="G25" s="447">
        <v>30</v>
      </c>
      <c r="H25" s="448"/>
      <c r="I25" s="449"/>
    </row>
    <row r="26" spans="2:11" ht="21" customHeight="1" x14ac:dyDescent="0.2">
      <c r="B26" s="435"/>
      <c r="C26" s="48" t="s">
        <v>127</v>
      </c>
      <c r="D26" s="80" t="s">
        <v>135</v>
      </c>
      <c r="E26" s="50" t="s">
        <v>0</v>
      </c>
      <c r="F26" s="98" t="s">
        <v>16</v>
      </c>
      <c r="G26" s="80" t="s">
        <v>128</v>
      </c>
      <c r="H26" s="50" t="s">
        <v>0</v>
      </c>
      <c r="I26" s="98" t="s">
        <v>138</v>
      </c>
    </row>
    <row r="27" spans="2:11" ht="21" customHeight="1" x14ac:dyDescent="0.2">
      <c r="B27" s="435"/>
      <c r="C27" s="48" t="s">
        <v>131</v>
      </c>
      <c r="D27" s="450" t="s">
        <v>129</v>
      </c>
      <c r="E27" s="451"/>
      <c r="F27" s="452"/>
      <c r="G27" s="453" t="s">
        <v>10</v>
      </c>
      <c r="H27" s="454"/>
      <c r="I27" s="455"/>
    </row>
    <row r="28" spans="2:11" ht="21" customHeight="1" x14ac:dyDescent="0.2">
      <c r="B28" s="435"/>
      <c r="C28" s="48" t="s">
        <v>133</v>
      </c>
      <c r="D28" s="54" t="s">
        <v>161</v>
      </c>
      <c r="E28" s="53" t="s">
        <v>134</v>
      </c>
      <c r="F28" s="62" t="s">
        <v>128</v>
      </c>
      <c r="G28" s="54" t="s">
        <v>161</v>
      </c>
      <c r="H28" s="53" t="s">
        <v>134</v>
      </c>
      <c r="I28" s="81" t="s">
        <v>132</v>
      </c>
    </row>
    <row r="29" spans="2:11" ht="21" customHeight="1" thickBot="1" x14ac:dyDescent="0.25">
      <c r="B29" s="436"/>
      <c r="C29" s="56" t="s">
        <v>136</v>
      </c>
      <c r="D29" s="57"/>
      <c r="E29" s="58" t="s">
        <v>137</v>
      </c>
      <c r="F29" s="59"/>
      <c r="G29" s="60"/>
      <c r="H29" s="58" t="s">
        <v>137</v>
      </c>
      <c r="I29" s="59"/>
    </row>
    <row r="30" spans="2:11" ht="21" customHeight="1" x14ac:dyDescent="0.2">
      <c r="B30" s="434">
        <v>0.60416666666666663</v>
      </c>
      <c r="C30" s="47">
        <v>5</v>
      </c>
      <c r="D30" s="456">
        <v>4</v>
      </c>
      <c r="E30" s="457"/>
      <c r="F30" s="458"/>
      <c r="G30" s="447">
        <v>42</v>
      </c>
      <c r="H30" s="448"/>
      <c r="I30" s="449"/>
    </row>
    <row r="31" spans="2:11" ht="21" customHeight="1" x14ac:dyDescent="0.2">
      <c r="B31" s="435"/>
      <c r="C31" s="48" t="s">
        <v>127</v>
      </c>
      <c r="D31" s="49" t="s">
        <v>15</v>
      </c>
      <c r="E31" s="50" t="s">
        <v>0</v>
      </c>
      <c r="F31" s="51" t="s">
        <v>128</v>
      </c>
      <c r="G31" s="80" t="s">
        <v>132</v>
      </c>
      <c r="H31" s="50" t="s">
        <v>0</v>
      </c>
      <c r="I31" s="98" t="s">
        <v>130</v>
      </c>
    </row>
    <row r="32" spans="2:11" ht="21" customHeight="1" x14ac:dyDescent="0.2">
      <c r="B32" s="435"/>
      <c r="C32" s="48" t="s">
        <v>131</v>
      </c>
      <c r="D32" s="459" t="s">
        <v>16</v>
      </c>
      <c r="E32" s="454"/>
      <c r="F32" s="455"/>
      <c r="G32" s="453" t="s">
        <v>135</v>
      </c>
      <c r="H32" s="454"/>
      <c r="I32" s="455"/>
    </row>
    <row r="33" spans="2:9" ht="21" customHeight="1" x14ac:dyDescent="0.2">
      <c r="B33" s="435"/>
      <c r="C33" s="48" t="s">
        <v>133</v>
      </c>
      <c r="D33" s="54" t="s">
        <v>161</v>
      </c>
      <c r="E33" s="53" t="s">
        <v>134</v>
      </c>
      <c r="F33" s="97" t="s">
        <v>161</v>
      </c>
      <c r="G33" s="80" t="s">
        <v>138</v>
      </c>
      <c r="H33" s="53" t="s">
        <v>134</v>
      </c>
      <c r="I33" s="81" t="s">
        <v>10</v>
      </c>
    </row>
    <row r="34" spans="2:9" ht="21" customHeight="1" thickBot="1" x14ac:dyDescent="0.25">
      <c r="B34" s="436"/>
      <c r="C34" s="56" t="s">
        <v>136</v>
      </c>
      <c r="D34" s="57"/>
      <c r="E34" s="58" t="s">
        <v>137</v>
      </c>
      <c r="F34" s="59"/>
      <c r="G34" s="60"/>
      <c r="H34" s="58" t="s">
        <v>137</v>
      </c>
      <c r="I34" s="59"/>
    </row>
    <row r="35" spans="2:9" ht="21" customHeight="1" x14ac:dyDescent="0.2">
      <c r="B35" s="434"/>
      <c r="C35" s="47"/>
      <c r="D35" s="456"/>
      <c r="E35" s="457"/>
      <c r="F35" s="458"/>
      <c r="G35" s="466"/>
      <c r="H35" s="457"/>
      <c r="I35" s="458"/>
    </row>
    <row r="36" spans="2:9" ht="21" customHeight="1" x14ac:dyDescent="0.2">
      <c r="B36" s="435"/>
      <c r="C36" s="48"/>
      <c r="D36" s="49"/>
      <c r="E36" s="50"/>
      <c r="F36" s="51"/>
      <c r="G36" s="49"/>
      <c r="H36" s="50"/>
      <c r="I36" s="51"/>
    </row>
    <row r="37" spans="2:9" ht="21" customHeight="1" x14ac:dyDescent="0.2">
      <c r="B37" s="435"/>
      <c r="C37" s="48"/>
      <c r="D37" s="450"/>
      <c r="E37" s="451"/>
      <c r="F37" s="452"/>
      <c r="G37" s="465"/>
      <c r="H37" s="451"/>
      <c r="I37" s="452"/>
    </row>
    <row r="38" spans="2:9" ht="21" customHeight="1" x14ac:dyDescent="0.2">
      <c r="B38" s="435"/>
      <c r="C38" s="48"/>
      <c r="D38" s="49"/>
      <c r="E38" s="53"/>
      <c r="F38" s="62"/>
      <c r="G38" s="49"/>
      <c r="H38" s="53"/>
      <c r="I38" s="62"/>
    </row>
    <row r="39" spans="2:9" ht="21" customHeight="1" thickBot="1" x14ac:dyDescent="0.25">
      <c r="B39" s="436"/>
      <c r="C39" s="56"/>
      <c r="D39" s="57"/>
      <c r="E39" s="58"/>
      <c r="F39" s="59"/>
      <c r="G39" s="60"/>
      <c r="H39" s="58"/>
      <c r="I39" s="59"/>
    </row>
    <row r="40" spans="2:9" ht="21" customHeight="1" x14ac:dyDescent="0.2">
      <c r="B40" s="434"/>
      <c r="C40" s="47"/>
      <c r="D40" s="437" t="s">
        <v>139</v>
      </c>
      <c r="E40" s="438"/>
      <c r="F40" s="438"/>
      <c r="G40" s="439"/>
      <c r="H40" s="439"/>
      <c r="I40" s="440"/>
    </row>
    <row r="41" spans="2:9" ht="21" customHeight="1" x14ac:dyDescent="0.2">
      <c r="B41" s="435"/>
      <c r="C41" s="48"/>
      <c r="D41" s="441"/>
      <c r="E41" s="442"/>
      <c r="F41" s="442"/>
      <c r="G41" s="442"/>
      <c r="H41" s="442"/>
      <c r="I41" s="443"/>
    </row>
    <row r="42" spans="2:9" ht="21" customHeight="1" x14ac:dyDescent="0.2">
      <c r="B42" s="435"/>
      <c r="C42" s="48"/>
      <c r="D42" s="441"/>
      <c r="E42" s="442"/>
      <c r="F42" s="442"/>
      <c r="G42" s="442"/>
      <c r="H42" s="442"/>
      <c r="I42" s="443"/>
    </row>
    <row r="43" spans="2:9" ht="21" customHeight="1" x14ac:dyDescent="0.2">
      <c r="B43" s="435"/>
      <c r="C43" s="48"/>
      <c r="D43" s="441"/>
      <c r="E43" s="442"/>
      <c r="F43" s="442"/>
      <c r="G43" s="442"/>
      <c r="H43" s="442"/>
      <c r="I43" s="443"/>
    </row>
    <row r="44" spans="2:9" ht="21" customHeight="1" thickBot="1" x14ac:dyDescent="0.25">
      <c r="B44" s="436"/>
      <c r="C44" s="56"/>
      <c r="D44" s="444"/>
      <c r="E44" s="445"/>
      <c r="F44" s="445"/>
      <c r="G44" s="445"/>
      <c r="H44" s="445"/>
      <c r="I44" s="446"/>
    </row>
  </sheetData>
  <mergeCells count="35">
    <mergeCell ref="D15:F15"/>
    <mergeCell ref="B20:B24"/>
    <mergeCell ref="D20:F20"/>
    <mergeCell ref="D37:F37"/>
    <mergeCell ref="G20:I20"/>
    <mergeCell ref="D22:F22"/>
    <mergeCell ref="G22:I22"/>
    <mergeCell ref="B35:B39"/>
    <mergeCell ref="G15:I15"/>
    <mergeCell ref="D17:F17"/>
    <mergeCell ref="G17:I17"/>
    <mergeCell ref="B15:B19"/>
    <mergeCell ref="A1:J1"/>
    <mergeCell ref="D9:F9"/>
    <mergeCell ref="G9:I9"/>
    <mergeCell ref="B10:B14"/>
    <mergeCell ref="D10:F10"/>
    <mergeCell ref="G10:I10"/>
    <mergeCell ref="D12:F12"/>
    <mergeCell ref="G12:I12"/>
    <mergeCell ref="B40:B44"/>
    <mergeCell ref="D40:I44"/>
    <mergeCell ref="B25:B29"/>
    <mergeCell ref="D25:F25"/>
    <mergeCell ref="G25:I25"/>
    <mergeCell ref="D27:F27"/>
    <mergeCell ref="G27:I27"/>
    <mergeCell ref="B30:B34"/>
    <mergeCell ref="D30:F30"/>
    <mergeCell ref="G30:I30"/>
    <mergeCell ref="D32:F32"/>
    <mergeCell ref="G32:I32"/>
    <mergeCell ref="G37:I37"/>
    <mergeCell ref="D35:F35"/>
    <mergeCell ref="G35:I35"/>
  </mergeCells>
  <phoneticPr fontId="5"/>
  <pageMargins left="0.25" right="0.25" top="0.75" bottom="0.75" header="0.3" footer="0.3"/>
  <pageSetup paperSize="9" scale="56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06EA-09AB-41C9-A7C6-F0A42C32ECA2}">
  <sheetPr>
    <pageSetUpPr fitToPage="1"/>
  </sheetPr>
  <dimension ref="A1:O50"/>
  <sheetViews>
    <sheetView showGridLines="0" topLeftCell="A29" zoomScaleNormal="100" workbookViewId="0">
      <selection activeCell="F42" sqref="F42"/>
    </sheetView>
  </sheetViews>
  <sheetFormatPr defaultColWidth="9.90625" defaultRowHeight="13" x14ac:dyDescent="0.2"/>
  <cols>
    <col min="1" max="1" width="9" style="63" customWidth="1"/>
    <col min="2" max="2" width="14.453125" style="63" customWidth="1"/>
    <col min="3" max="3" width="12.6328125" style="63" customWidth="1"/>
    <col min="4" max="4" width="14.453125" style="66" customWidth="1"/>
    <col min="5" max="5" width="4.453125" style="66" customWidth="1"/>
    <col min="6" max="7" width="14.453125" style="66" customWidth="1"/>
    <col min="8" max="8" width="4.453125" style="66" customWidth="1"/>
    <col min="9" max="9" width="14.453125" style="66" customWidth="1"/>
    <col min="10" max="10" width="2.90625" style="63" customWidth="1"/>
    <col min="11" max="11" width="4.08984375" style="63" customWidth="1"/>
    <col min="12" max="12" width="4.6328125" style="63" customWidth="1"/>
    <col min="13" max="16384" width="9.90625" style="63"/>
  </cols>
  <sheetData>
    <row r="1" spans="1:15" ht="35.25" customHeight="1" x14ac:dyDescent="0.3">
      <c r="A1" s="477" t="s">
        <v>140</v>
      </c>
      <c r="B1" s="477"/>
      <c r="C1" s="477"/>
      <c r="D1" s="477"/>
      <c r="E1" s="477"/>
      <c r="F1" s="477"/>
      <c r="G1" s="477"/>
      <c r="H1" s="477"/>
      <c r="I1" s="477"/>
      <c r="J1" s="477"/>
    </row>
    <row r="2" spans="1:15" ht="24.75" customHeight="1" x14ac:dyDescent="0.2">
      <c r="A2" s="64"/>
      <c r="B2" s="64"/>
      <c r="C2" s="64"/>
      <c r="D2" s="64"/>
      <c r="E2" s="64"/>
      <c r="F2" s="64"/>
      <c r="G2" s="64"/>
      <c r="H2" s="64"/>
      <c r="I2" s="64"/>
      <c r="L2" s="65"/>
    </row>
    <row r="3" spans="1:15" ht="21" customHeight="1" x14ac:dyDescent="0.2">
      <c r="B3" s="105" t="s">
        <v>141</v>
      </c>
      <c r="C3" s="105" t="s">
        <v>142</v>
      </c>
      <c r="D3" s="40"/>
      <c r="E3" s="40"/>
      <c r="F3" s="40"/>
      <c r="G3" s="105" t="s">
        <v>143</v>
      </c>
      <c r="H3" s="40"/>
      <c r="I3" s="40"/>
    </row>
    <row r="4" spans="1:15" ht="21" customHeight="1" x14ac:dyDescent="0.2">
      <c r="B4" s="105" t="s">
        <v>163</v>
      </c>
      <c r="C4" s="105"/>
      <c r="D4" s="40"/>
      <c r="E4" s="40"/>
      <c r="F4" s="40"/>
      <c r="G4" s="40" t="s">
        <v>144</v>
      </c>
      <c r="H4" s="40"/>
      <c r="I4" s="40"/>
      <c r="L4" s="67"/>
    </row>
    <row r="5" spans="1:15" ht="21" customHeight="1" x14ac:dyDescent="0.2">
      <c r="B5" s="106" t="s">
        <v>164</v>
      </c>
      <c r="C5" s="105"/>
      <c r="D5" s="40"/>
      <c r="E5" s="40"/>
      <c r="F5" s="40"/>
      <c r="G5" s="40"/>
      <c r="H5" s="40"/>
      <c r="I5" s="40"/>
      <c r="L5" s="67"/>
    </row>
    <row r="6" spans="1:15" ht="21" customHeight="1" x14ac:dyDescent="0.2">
      <c r="B6" s="105" t="s">
        <v>169</v>
      </c>
      <c r="C6" s="105"/>
      <c r="D6" s="40"/>
      <c r="E6" s="40"/>
      <c r="F6" s="40"/>
      <c r="G6" s="40"/>
      <c r="H6" s="40"/>
      <c r="I6" s="40"/>
      <c r="L6" s="67"/>
    </row>
    <row r="7" spans="1:15" ht="21" customHeight="1" x14ac:dyDescent="0.2">
      <c r="B7" s="105" t="s">
        <v>167</v>
      </c>
      <c r="C7" s="105"/>
      <c r="D7" s="40"/>
      <c r="E7" s="40"/>
      <c r="F7" s="40"/>
      <c r="G7" s="40"/>
      <c r="H7" s="40"/>
      <c r="I7" s="40"/>
      <c r="L7" s="67"/>
    </row>
    <row r="8" spans="1:15" ht="18.75" customHeight="1" thickBot="1" x14ac:dyDescent="0.25">
      <c r="B8" s="105"/>
      <c r="C8" s="105"/>
      <c r="D8" s="40"/>
      <c r="E8" s="40"/>
      <c r="F8" s="40"/>
      <c r="G8" s="40"/>
      <c r="H8" s="40"/>
      <c r="I8" s="40"/>
      <c r="L8" s="67"/>
    </row>
    <row r="9" spans="1:15" ht="21" customHeight="1" thickBot="1" x14ac:dyDescent="0.25">
      <c r="B9" s="99" t="s">
        <v>123</v>
      </c>
      <c r="C9" s="100"/>
      <c r="D9" s="461" t="s">
        <v>124</v>
      </c>
      <c r="E9" s="438"/>
      <c r="F9" s="462"/>
      <c r="G9" s="461" t="s">
        <v>145</v>
      </c>
      <c r="H9" s="438"/>
      <c r="I9" s="462"/>
      <c r="K9" s="65"/>
    </row>
    <row r="10" spans="1:15" ht="21" customHeight="1" thickBot="1" x14ac:dyDescent="0.25">
      <c r="B10" s="101">
        <v>0.375</v>
      </c>
      <c r="C10" s="100"/>
      <c r="D10" s="478" t="s">
        <v>146</v>
      </c>
      <c r="E10" s="479"/>
      <c r="F10" s="479"/>
      <c r="G10" s="479"/>
      <c r="H10" s="479"/>
      <c r="I10" s="480"/>
      <c r="K10" s="65"/>
    </row>
    <row r="11" spans="1:15" ht="20.25" customHeight="1" x14ac:dyDescent="0.2">
      <c r="B11" s="434">
        <v>0.41666666666666669</v>
      </c>
      <c r="C11" s="102">
        <v>1</v>
      </c>
      <c r="D11" s="456">
        <v>26</v>
      </c>
      <c r="E11" s="457"/>
      <c r="F11" s="458"/>
      <c r="G11" s="467">
        <v>60</v>
      </c>
      <c r="H11" s="448"/>
      <c r="I11" s="449"/>
    </row>
    <row r="12" spans="1:15" ht="21" customHeight="1" x14ac:dyDescent="0.2">
      <c r="B12" s="435"/>
      <c r="C12" s="103" t="s">
        <v>127</v>
      </c>
      <c r="D12" s="49" t="s">
        <v>147</v>
      </c>
      <c r="E12" s="53" t="s">
        <v>0</v>
      </c>
      <c r="F12" s="62" t="s">
        <v>33</v>
      </c>
      <c r="G12" s="80" t="s">
        <v>147</v>
      </c>
      <c r="H12" s="53" t="s">
        <v>0</v>
      </c>
      <c r="I12" s="81" t="s">
        <v>111</v>
      </c>
      <c r="K12" s="67"/>
    </row>
    <row r="13" spans="1:15" ht="21" customHeight="1" x14ac:dyDescent="0.2">
      <c r="B13" s="435"/>
      <c r="C13" s="103" t="s">
        <v>148</v>
      </c>
      <c r="D13" s="474" t="s">
        <v>10</v>
      </c>
      <c r="E13" s="472"/>
      <c r="F13" s="473"/>
      <c r="G13" s="459" t="s">
        <v>149</v>
      </c>
      <c r="H13" s="454"/>
      <c r="I13" s="455"/>
      <c r="K13" s="67"/>
    </row>
    <row r="14" spans="1:15" ht="21" customHeight="1" x14ac:dyDescent="0.2">
      <c r="B14" s="435"/>
      <c r="C14" s="103" t="s">
        <v>133</v>
      </c>
      <c r="D14" s="54" t="s">
        <v>161</v>
      </c>
      <c r="E14" s="53" t="s">
        <v>134</v>
      </c>
      <c r="F14" s="69" t="s">
        <v>150</v>
      </c>
      <c r="G14" s="70" t="s">
        <v>151</v>
      </c>
      <c r="H14" s="71" t="s">
        <v>134</v>
      </c>
      <c r="I14" s="72" t="s">
        <v>14</v>
      </c>
      <c r="K14" s="67"/>
      <c r="M14" s="73"/>
      <c r="N14" s="73"/>
    </row>
    <row r="15" spans="1:15" ht="21" customHeight="1" thickBot="1" x14ac:dyDescent="0.25">
      <c r="B15" s="436"/>
      <c r="C15" s="104" t="s">
        <v>136</v>
      </c>
      <c r="D15" s="57"/>
      <c r="E15" s="58" t="s">
        <v>152</v>
      </c>
      <c r="F15" s="59"/>
      <c r="G15" s="57"/>
      <c r="H15" s="58" t="s">
        <v>152</v>
      </c>
      <c r="I15" s="59"/>
      <c r="K15" s="67"/>
      <c r="O15" s="74"/>
    </row>
    <row r="16" spans="1:15" ht="21" customHeight="1" x14ac:dyDescent="0.2">
      <c r="B16" s="434">
        <v>0.46875</v>
      </c>
      <c r="C16" s="102">
        <v>2</v>
      </c>
      <c r="D16" s="456">
        <v>18</v>
      </c>
      <c r="E16" s="457"/>
      <c r="F16" s="458"/>
      <c r="G16" s="456">
        <v>40</v>
      </c>
      <c r="H16" s="457"/>
      <c r="I16" s="458"/>
      <c r="K16" s="67"/>
    </row>
    <row r="17" spans="2:15" ht="21" customHeight="1" x14ac:dyDescent="0.2">
      <c r="B17" s="435"/>
      <c r="C17" s="103" t="s">
        <v>127</v>
      </c>
      <c r="D17" s="49" t="s">
        <v>150</v>
      </c>
      <c r="E17" s="53" t="s">
        <v>0</v>
      </c>
      <c r="F17" s="62" t="s">
        <v>29</v>
      </c>
      <c r="G17" s="70" t="s">
        <v>151</v>
      </c>
      <c r="H17" s="71" t="s">
        <v>0</v>
      </c>
      <c r="I17" s="72" t="s">
        <v>14</v>
      </c>
      <c r="K17" s="67"/>
      <c r="M17" s="74"/>
      <c r="N17" s="74"/>
      <c r="O17" s="74"/>
    </row>
    <row r="18" spans="2:15" ht="21" customHeight="1" x14ac:dyDescent="0.2">
      <c r="B18" s="435"/>
      <c r="C18" s="103" t="s">
        <v>148</v>
      </c>
      <c r="D18" s="474" t="s">
        <v>147</v>
      </c>
      <c r="E18" s="472"/>
      <c r="F18" s="473"/>
      <c r="G18" s="459" t="s">
        <v>111</v>
      </c>
      <c r="H18" s="463"/>
      <c r="I18" s="464"/>
      <c r="K18" s="67"/>
      <c r="M18" s="74"/>
      <c r="N18" s="74"/>
    </row>
    <row r="19" spans="2:15" ht="21" customHeight="1" x14ac:dyDescent="0.2">
      <c r="B19" s="435"/>
      <c r="C19" s="103" t="s">
        <v>133</v>
      </c>
      <c r="D19" s="54" t="s">
        <v>161</v>
      </c>
      <c r="E19" s="53" t="s">
        <v>134</v>
      </c>
      <c r="F19" s="69" t="s">
        <v>33</v>
      </c>
      <c r="G19" s="80" t="s">
        <v>149</v>
      </c>
      <c r="H19" s="53" t="s">
        <v>134</v>
      </c>
      <c r="I19" s="81" t="s">
        <v>147</v>
      </c>
      <c r="K19" s="67"/>
      <c r="M19" s="74"/>
      <c r="N19" s="74"/>
    </row>
    <row r="20" spans="2:15" ht="21" customHeight="1" thickBot="1" x14ac:dyDescent="0.25">
      <c r="B20" s="436"/>
      <c r="C20" s="104" t="s">
        <v>136</v>
      </c>
      <c r="D20" s="57"/>
      <c r="E20" s="58" t="s">
        <v>152</v>
      </c>
      <c r="F20" s="59"/>
      <c r="G20" s="57"/>
      <c r="H20" s="58" t="s">
        <v>152</v>
      </c>
      <c r="I20" s="59"/>
      <c r="K20" s="67"/>
      <c r="M20" s="74"/>
      <c r="N20" s="74"/>
    </row>
    <row r="21" spans="2:15" ht="21" customHeight="1" x14ac:dyDescent="0.2">
      <c r="B21" s="434">
        <v>0.52083333333333337</v>
      </c>
      <c r="C21" s="102">
        <v>3</v>
      </c>
      <c r="D21" s="456"/>
      <c r="E21" s="457"/>
      <c r="F21" s="458"/>
      <c r="G21" s="467">
        <v>59</v>
      </c>
      <c r="H21" s="448"/>
      <c r="I21" s="449"/>
      <c r="K21" s="67"/>
      <c r="M21" s="74"/>
      <c r="N21" s="74"/>
    </row>
    <row r="22" spans="2:15" ht="21" customHeight="1" x14ac:dyDescent="0.2">
      <c r="B22" s="435"/>
      <c r="C22" s="103" t="s">
        <v>127</v>
      </c>
      <c r="D22" s="52"/>
      <c r="E22" s="53" t="s">
        <v>0</v>
      </c>
      <c r="F22" s="55"/>
      <c r="G22" s="80" t="s">
        <v>149</v>
      </c>
      <c r="H22" s="53" t="s">
        <v>0</v>
      </c>
      <c r="I22" s="81" t="s">
        <v>147</v>
      </c>
      <c r="K22" s="67"/>
      <c r="M22" s="74"/>
      <c r="N22" s="74"/>
    </row>
    <row r="23" spans="2:15" ht="21" customHeight="1" x14ac:dyDescent="0.2">
      <c r="B23" s="435"/>
      <c r="C23" s="103" t="s">
        <v>148</v>
      </c>
      <c r="D23" s="471"/>
      <c r="E23" s="472"/>
      <c r="F23" s="473"/>
      <c r="G23" s="474" t="s">
        <v>153</v>
      </c>
      <c r="H23" s="475"/>
      <c r="I23" s="476"/>
      <c r="K23" s="67"/>
    </row>
    <row r="24" spans="2:15" ht="21" customHeight="1" x14ac:dyDescent="0.2">
      <c r="B24" s="435"/>
      <c r="C24" s="103" t="s">
        <v>133</v>
      </c>
      <c r="D24" s="68"/>
      <c r="E24" s="53" t="s">
        <v>134</v>
      </c>
      <c r="F24" s="69"/>
      <c r="G24" s="49" t="s">
        <v>151</v>
      </c>
      <c r="H24" s="53" t="s">
        <v>134</v>
      </c>
      <c r="I24" s="62" t="s">
        <v>150</v>
      </c>
      <c r="O24" s="74"/>
    </row>
    <row r="25" spans="2:15" ht="21" customHeight="1" thickBot="1" x14ac:dyDescent="0.25">
      <c r="B25" s="436"/>
      <c r="C25" s="104" t="s">
        <v>136</v>
      </c>
      <c r="D25" s="57"/>
      <c r="E25" s="58" t="s">
        <v>152</v>
      </c>
      <c r="F25" s="59"/>
      <c r="G25" s="57"/>
      <c r="H25" s="58" t="s">
        <v>152</v>
      </c>
      <c r="I25" s="59"/>
      <c r="K25" s="75"/>
      <c r="O25" s="74"/>
    </row>
    <row r="26" spans="2:15" ht="21" customHeight="1" x14ac:dyDescent="0.2">
      <c r="B26" s="434">
        <v>0.57291666666666663</v>
      </c>
      <c r="C26" s="102">
        <v>4</v>
      </c>
      <c r="D26" s="456">
        <v>17</v>
      </c>
      <c r="E26" s="457"/>
      <c r="F26" s="458"/>
      <c r="G26" s="456">
        <v>44</v>
      </c>
      <c r="H26" s="457"/>
      <c r="I26" s="458"/>
      <c r="O26" s="74"/>
    </row>
    <row r="27" spans="2:15" ht="21" customHeight="1" x14ac:dyDescent="0.2">
      <c r="B27" s="435"/>
      <c r="C27" s="103" t="s">
        <v>127</v>
      </c>
      <c r="D27" s="49" t="s">
        <v>147</v>
      </c>
      <c r="E27" s="53" t="s">
        <v>0</v>
      </c>
      <c r="F27" s="62" t="s">
        <v>150</v>
      </c>
      <c r="G27" s="70" t="s">
        <v>10</v>
      </c>
      <c r="H27" s="71" t="s">
        <v>0</v>
      </c>
      <c r="I27" s="72" t="s">
        <v>151</v>
      </c>
      <c r="J27" s="76"/>
      <c r="K27" s="77"/>
      <c r="L27" s="73"/>
      <c r="M27" s="74"/>
      <c r="O27" s="74"/>
    </row>
    <row r="28" spans="2:15" ht="21" customHeight="1" x14ac:dyDescent="0.2">
      <c r="B28" s="435"/>
      <c r="C28" s="103" t="s">
        <v>148</v>
      </c>
      <c r="D28" s="471" t="s">
        <v>14</v>
      </c>
      <c r="E28" s="472"/>
      <c r="F28" s="473"/>
      <c r="G28" s="459" t="s">
        <v>147</v>
      </c>
      <c r="H28" s="454"/>
      <c r="I28" s="455"/>
      <c r="K28" s="77"/>
      <c r="L28" s="73"/>
      <c r="M28" s="74"/>
      <c r="O28" s="74"/>
    </row>
    <row r="29" spans="2:15" ht="21" customHeight="1" x14ac:dyDescent="0.2">
      <c r="B29" s="435"/>
      <c r="C29" s="103" t="s">
        <v>133</v>
      </c>
      <c r="D29" s="54" t="s">
        <v>161</v>
      </c>
      <c r="E29" s="53" t="s">
        <v>134</v>
      </c>
      <c r="F29" s="69" t="s">
        <v>29</v>
      </c>
      <c r="G29" s="80" t="s">
        <v>111</v>
      </c>
      <c r="H29" s="53" t="s">
        <v>134</v>
      </c>
      <c r="I29" s="81" t="s">
        <v>149</v>
      </c>
      <c r="K29" s="77"/>
      <c r="L29" s="73"/>
      <c r="M29" s="74"/>
      <c r="N29" s="74"/>
      <c r="O29" s="74"/>
    </row>
    <row r="30" spans="2:15" ht="21" customHeight="1" thickBot="1" x14ac:dyDescent="0.25">
      <c r="B30" s="436"/>
      <c r="C30" s="104" t="s">
        <v>136</v>
      </c>
      <c r="D30" s="57"/>
      <c r="E30" s="58" t="s">
        <v>152</v>
      </c>
      <c r="F30" s="59"/>
      <c r="G30" s="57"/>
      <c r="H30" s="58" t="s">
        <v>152</v>
      </c>
      <c r="I30" s="59"/>
      <c r="K30" s="77"/>
      <c r="L30" s="73"/>
      <c r="N30" s="74"/>
      <c r="O30" s="74"/>
    </row>
    <row r="31" spans="2:15" ht="21" customHeight="1" x14ac:dyDescent="0.2">
      <c r="B31" s="434">
        <v>0.625</v>
      </c>
      <c r="C31" s="102">
        <v>5</v>
      </c>
      <c r="D31" s="456">
        <v>28</v>
      </c>
      <c r="E31" s="457"/>
      <c r="F31" s="458"/>
      <c r="G31" s="467">
        <v>67</v>
      </c>
      <c r="H31" s="448"/>
      <c r="I31" s="449"/>
      <c r="K31" s="77"/>
      <c r="N31" s="74"/>
      <c r="O31" s="74"/>
    </row>
    <row r="32" spans="2:15" ht="21" customHeight="1" x14ac:dyDescent="0.2">
      <c r="B32" s="435"/>
      <c r="C32" s="103" t="s">
        <v>127</v>
      </c>
      <c r="D32" s="68" t="s">
        <v>29</v>
      </c>
      <c r="E32" s="53" t="s">
        <v>0</v>
      </c>
      <c r="F32" s="69" t="s">
        <v>33</v>
      </c>
      <c r="G32" s="80" t="s">
        <v>111</v>
      </c>
      <c r="H32" s="53" t="s">
        <v>0</v>
      </c>
      <c r="I32" s="81" t="s">
        <v>149</v>
      </c>
      <c r="K32" s="67"/>
      <c r="L32" s="73"/>
      <c r="N32" s="74"/>
      <c r="O32" s="74"/>
    </row>
    <row r="33" spans="2:15" ht="21" customHeight="1" x14ac:dyDescent="0.2">
      <c r="B33" s="435"/>
      <c r="C33" s="103" t="s">
        <v>148</v>
      </c>
      <c r="D33" s="471" t="s">
        <v>150</v>
      </c>
      <c r="E33" s="472"/>
      <c r="F33" s="473"/>
      <c r="G33" s="474" t="s">
        <v>151</v>
      </c>
      <c r="H33" s="475"/>
      <c r="I33" s="476"/>
      <c r="K33" s="67"/>
      <c r="L33" s="73"/>
      <c r="M33" s="74"/>
      <c r="N33" s="74"/>
      <c r="O33" s="74"/>
    </row>
    <row r="34" spans="2:15" ht="21" customHeight="1" x14ac:dyDescent="0.2">
      <c r="B34" s="435"/>
      <c r="C34" s="103" t="s">
        <v>133</v>
      </c>
      <c r="D34" s="54" t="s">
        <v>161</v>
      </c>
      <c r="E34" s="53" t="s">
        <v>134</v>
      </c>
      <c r="F34" s="69" t="s">
        <v>147</v>
      </c>
      <c r="G34" s="70" t="s">
        <v>10</v>
      </c>
      <c r="H34" s="53" t="s">
        <v>134</v>
      </c>
      <c r="I34" s="81" t="s">
        <v>147</v>
      </c>
      <c r="M34" s="74"/>
      <c r="N34" s="74"/>
      <c r="O34" s="74"/>
    </row>
    <row r="35" spans="2:15" ht="21" customHeight="1" thickBot="1" x14ac:dyDescent="0.25">
      <c r="B35" s="436"/>
      <c r="C35" s="104" t="s">
        <v>136</v>
      </c>
      <c r="D35" s="57"/>
      <c r="E35" s="58" t="s">
        <v>152</v>
      </c>
      <c r="F35" s="59"/>
      <c r="G35" s="57"/>
      <c r="H35" s="58" t="s">
        <v>152</v>
      </c>
      <c r="I35" s="59"/>
      <c r="K35" s="65"/>
      <c r="M35" s="74"/>
      <c r="N35" s="74"/>
      <c r="O35" s="74"/>
    </row>
    <row r="36" spans="2:15" ht="21" customHeight="1" x14ac:dyDescent="0.2">
      <c r="B36" s="434">
        <v>0.67708333333333337</v>
      </c>
      <c r="C36" s="102">
        <v>6</v>
      </c>
      <c r="D36" s="456">
        <v>42</v>
      </c>
      <c r="E36" s="457"/>
      <c r="F36" s="458"/>
      <c r="G36" s="456"/>
      <c r="H36" s="457"/>
      <c r="I36" s="458"/>
      <c r="K36" s="74"/>
      <c r="M36" s="74"/>
      <c r="N36" s="74"/>
      <c r="O36" s="74"/>
    </row>
    <row r="37" spans="2:15" ht="21" customHeight="1" x14ac:dyDescent="0.2">
      <c r="B37" s="435"/>
      <c r="C37" s="103" t="s">
        <v>127</v>
      </c>
      <c r="D37" s="70" t="s">
        <v>14</v>
      </c>
      <c r="E37" s="71" t="s">
        <v>0</v>
      </c>
      <c r="F37" s="72" t="s">
        <v>10</v>
      </c>
      <c r="G37" s="49"/>
      <c r="H37" s="53" t="s">
        <v>0</v>
      </c>
      <c r="I37" s="62"/>
      <c r="K37" s="78"/>
      <c r="L37" s="79"/>
    </row>
    <row r="38" spans="2:15" ht="21" customHeight="1" x14ac:dyDescent="0.2">
      <c r="B38" s="435"/>
      <c r="C38" s="103" t="s">
        <v>148</v>
      </c>
      <c r="D38" s="471" t="s">
        <v>33</v>
      </c>
      <c r="E38" s="472"/>
      <c r="F38" s="473"/>
      <c r="G38" s="450"/>
      <c r="H38" s="451"/>
      <c r="I38" s="452"/>
      <c r="K38" s="74"/>
      <c r="L38" s="79"/>
    </row>
    <row r="39" spans="2:15" ht="21" customHeight="1" x14ac:dyDescent="0.2">
      <c r="B39" s="435"/>
      <c r="C39" s="103" t="s">
        <v>133</v>
      </c>
      <c r="D39" s="54" t="s">
        <v>161</v>
      </c>
      <c r="E39" s="53" t="s">
        <v>134</v>
      </c>
      <c r="F39" s="72" t="s">
        <v>29</v>
      </c>
      <c r="G39" s="49"/>
      <c r="H39" s="53" t="s">
        <v>134</v>
      </c>
      <c r="I39" s="62"/>
      <c r="K39" s="74"/>
      <c r="L39" s="79"/>
    </row>
    <row r="40" spans="2:15" ht="21" customHeight="1" thickBot="1" x14ac:dyDescent="0.25">
      <c r="B40" s="436"/>
      <c r="C40" s="104" t="s">
        <v>136</v>
      </c>
      <c r="D40" s="57"/>
      <c r="E40" s="58" t="s">
        <v>152</v>
      </c>
      <c r="F40" s="59"/>
      <c r="G40" s="57"/>
      <c r="H40" s="58" t="s">
        <v>152</v>
      </c>
      <c r="I40" s="59"/>
      <c r="K40" s="74"/>
      <c r="L40" s="74"/>
    </row>
    <row r="41" spans="2:15" ht="21" customHeight="1" x14ac:dyDescent="0.2">
      <c r="B41" s="434">
        <v>0.68055555555555602</v>
      </c>
      <c r="C41" s="102">
        <v>7</v>
      </c>
      <c r="D41" s="456"/>
      <c r="E41" s="457"/>
      <c r="F41" s="458"/>
      <c r="G41" s="456"/>
      <c r="H41" s="457"/>
      <c r="I41" s="458"/>
      <c r="K41" s="79"/>
      <c r="L41" s="74"/>
    </row>
    <row r="42" spans="2:15" ht="21" customHeight="1" x14ac:dyDescent="0.2">
      <c r="B42" s="435"/>
      <c r="C42" s="103" t="s">
        <v>127</v>
      </c>
      <c r="D42" s="49"/>
      <c r="E42" s="53" t="s">
        <v>0</v>
      </c>
      <c r="F42" s="62"/>
      <c r="G42" s="52"/>
      <c r="H42" s="53" t="s">
        <v>0</v>
      </c>
      <c r="I42" s="55"/>
      <c r="K42" s="79"/>
      <c r="L42" s="74"/>
    </row>
    <row r="43" spans="2:15" ht="21" customHeight="1" x14ac:dyDescent="0.2">
      <c r="B43" s="435"/>
      <c r="C43" s="103" t="s">
        <v>148</v>
      </c>
      <c r="D43" s="459"/>
      <c r="E43" s="463"/>
      <c r="F43" s="464"/>
      <c r="G43" s="450"/>
      <c r="H43" s="451"/>
      <c r="I43" s="452"/>
    </row>
    <row r="44" spans="2:15" ht="21" customHeight="1" x14ac:dyDescent="0.2">
      <c r="B44" s="435"/>
      <c r="C44" s="103" t="s">
        <v>133</v>
      </c>
      <c r="D44" s="80"/>
      <c r="E44" s="53" t="s">
        <v>134</v>
      </c>
      <c r="F44" s="81"/>
      <c r="G44" s="49"/>
      <c r="H44" s="53" t="s">
        <v>134</v>
      </c>
      <c r="I44" s="62"/>
    </row>
    <row r="45" spans="2:15" ht="21" customHeight="1" thickBot="1" x14ac:dyDescent="0.25">
      <c r="B45" s="436"/>
      <c r="C45" s="104" t="s">
        <v>136</v>
      </c>
      <c r="D45" s="57"/>
      <c r="E45" s="58" t="s">
        <v>152</v>
      </c>
      <c r="F45" s="59"/>
      <c r="G45" s="57"/>
      <c r="H45" s="58" t="s">
        <v>152</v>
      </c>
      <c r="I45" s="59"/>
    </row>
    <row r="46" spans="2:15" ht="21.65" customHeight="1" x14ac:dyDescent="0.2">
      <c r="B46" s="434">
        <v>0.72222222222222199</v>
      </c>
      <c r="C46" s="102">
        <v>8</v>
      </c>
      <c r="D46" s="456"/>
      <c r="E46" s="457"/>
      <c r="F46" s="458"/>
      <c r="G46" s="456"/>
      <c r="H46" s="457"/>
      <c r="I46" s="458"/>
    </row>
    <row r="47" spans="2:15" ht="21.65" customHeight="1" x14ac:dyDescent="0.2">
      <c r="B47" s="435"/>
      <c r="C47" s="103" t="s">
        <v>127</v>
      </c>
      <c r="D47" s="49"/>
      <c r="E47" s="53" t="s">
        <v>0</v>
      </c>
      <c r="F47" s="62"/>
      <c r="G47" s="49"/>
      <c r="H47" s="53" t="s">
        <v>0</v>
      </c>
      <c r="I47" s="62"/>
    </row>
    <row r="48" spans="2:15" ht="21.65" customHeight="1" x14ac:dyDescent="0.2">
      <c r="B48" s="435"/>
      <c r="C48" s="103" t="s">
        <v>148</v>
      </c>
      <c r="D48" s="459"/>
      <c r="E48" s="463"/>
      <c r="F48" s="464"/>
      <c r="G48" s="450"/>
      <c r="H48" s="451"/>
      <c r="I48" s="452"/>
    </row>
    <row r="49" spans="2:9" ht="21.65" customHeight="1" x14ac:dyDescent="0.2">
      <c r="B49" s="435"/>
      <c r="C49" s="103" t="s">
        <v>133</v>
      </c>
      <c r="D49" s="80"/>
      <c r="E49" s="53" t="s">
        <v>134</v>
      </c>
      <c r="F49" s="81"/>
      <c r="G49" s="49"/>
      <c r="H49" s="53" t="s">
        <v>134</v>
      </c>
      <c r="I49" s="62"/>
    </row>
    <row r="50" spans="2:9" ht="21.65" customHeight="1" thickBot="1" x14ac:dyDescent="0.25">
      <c r="B50" s="436"/>
      <c r="C50" s="104" t="s">
        <v>136</v>
      </c>
      <c r="D50" s="57"/>
      <c r="E50" s="58" t="s">
        <v>152</v>
      </c>
      <c r="F50" s="59"/>
      <c r="G50" s="57"/>
      <c r="H50" s="58" t="s">
        <v>152</v>
      </c>
      <c r="I50" s="59"/>
    </row>
  </sheetData>
  <mergeCells count="44">
    <mergeCell ref="A1:J1"/>
    <mergeCell ref="D9:F9"/>
    <mergeCell ref="G9:I9"/>
    <mergeCell ref="D10:I10"/>
    <mergeCell ref="B11:B15"/>
    <mergeCell ref="D11:F11"/>
    <mergeCell ref="G11:I11"/>
    <mergeCell ref="D13:F13"/>
    <mergeCell ref="G13:I13"/>
    <mergeCell ref="B21:B25"/>
    <mergeCell ref="D21:F21"/>
    <mergeCell ref="G21:I21"/>
    <mergeCell ref="D23:F23"/>
    <mergeCell ref="G23:I23"/>
    <mergeCell ref="B16:B20"/>
    <mergeCell ref="D16:F16"/>
    <mergeCell ref="G16:I16"/>
    <mergeCell ref="D18:F18"/>
    <mergeCell ref="G18:I18"/>
    <mergeCell ref="B31:B35"/>
    <mergeCell ref="D31:F31"/>
    <mergeCell ref="G31:I31"/>
    <mergeCell ref="D33:F33"/>
    <mergeCell ref="G33:I33"/>
    <mergeCell ref="B26:B30"/>
    <mergeCell ref="D26:F26"/>
    <mergeCell ref="G26:I26"/>
    <mergeCell ref="D28:F28"/>
    <mergeCell ref="G28:I28"/>
    <mergeCell ref="B41:B45"/>
    <mergeCell ref="D41:F41"/>
    <mergeCell ref="G41:I41"/>
    <mergeCell ref="D43:F43"/>
    <mergeCell ref="G43:I43"/>
    <mergeCell ref="B36:B40"/>
    <mergeCell ref="D36:F36"/>
    <mergeCell ref="G36:I36"/>
    <mergeCell ref="D38:F38"/>
    <mergeCell ref="G38:I38"/>
    <mergeCell ref="B46:B50"/>
    <mergeCell ref="D46:F46"/>
    <mergeCell ref="G46:I46"/>
    <mergeCell ref="D48:F48"/>
    <mergeCell ref="G48:I48"/>
  </mergeCells>
  <phoneticPr fontId="5"/>
  <pageMargins left="0.25" right="0.25" top="0.75" bottom="0.75" header="0.3" footer="0.3"/>
  <pageSetup paperSize="9" scale="56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7E1C-65AF-4C69-9C3A-993646B5F12E}">
  <dimension ref="A1:K44"/>
  <sheetViews>
    <sheetView showGridLines="0" tabSelected="1" zoomScaleNormal="100" workbookViewId="0">
      <selection activeCell="L21" sqref="L21"/>
    </sheetView>
  </sheetViews>
  <sheetFormatPr defaultColWidth="9.90625" defaultRowHeight="13" x14ac:dyDescent="0.2"/>
  <cols>
    <col min="1" max="1" width="9" style="82" customWidth="1"/>
    <col min="2" max="2" width="14.453125" style="82" customWidth="1"/>
    <col min="3" max="3" width="12.6328125" style="82" customWidth="1"/>
    <col min="4" max="4" width="14.453125" style="82" customWidth="1"/>
    <col min="5" max="5" width="4.453125" style="82" customWidth="1"/>
    <col min="6" max="7" width="14.453125" style="82" customWidth="1"/>
    <col min="8" max="8" width="4.453125" style="82" customWidth="1"/>
    <col min="9" max="9" width="14.453125" style="82" customWidth="1"/>
    <col min="10" max="10" width="2.90625" style="82" customWidth="1"/>
    <col min="11" max="11" width="4.08984375" style="82" customWidth="1"/>
    <col min="12" max="16384" width="9.90625" style="82"/>
  </cols>
  <sheetData>
    <row r="1" spans="1:10" ht="35.15" customHeight="1" x14ac:dyDescent="0.25">
      <c r="A1" s="494" t="s">
        <v>115</v>
      </c>
      <c r="B1" s="494"/>
      <c r="C1" s="494"/>
      <c r="D1" s="494"/>
      <c r="E1" s="494"/>
      <c r="F1" s="494"/>
      <c r="G1" s="494"/>
      <c r="H1" s="494"/>
      <c r="I1" s="494"/>
      <c r="J1" s="494"/>
    </row>
    <row r="2" spans="1:10" ht="24" customHeight="1" x14ac:dyDescent="0.2">
      <c r="A2" s="83"/>
      <c r="B2" s="83"/>
      <c r="C2" s="83"/>
      <c r="D2" s="83"/>
      <c r="E2" s="83"/>
      <c r="F2" s="83"/>
      <c r="G2" s="83"/>
      <c r="H2" s="83"/>
      <c r="I2" s="83"/>
    </row>
    <row r="3" spans="1:10" ht="21" customHeight="1" x14ac:dyDescent="0.2">
      <c r="B3" s="84" t="s">
        <v>154</v>
      </c>
      <c r="C3" s="82" t="s">
        <v>155</v>
      </c>
      <c r="I3" s="85" t="s">
        <v>156</v>
      </c>
    </row>
    <row r="4" spans="1:10" ht="21" customHeight="1" x14ac:dyDescent="0.2">
      <c r="B4" s="82" t="s">
        <v>162</v>
      </c>
      <c r="I4" s="85" t="s">
        <v>119</v>
      </c>
    </row>
    <row r="5" spans="1:10" ht="21" customHeight="1" x14ac:dyDescent="0.2">
      <c r="B5" s="107" t="s">
        <v>166</v>
      </c>
    </row>
    <row r="6" spans="1:10" ht="21" customHeight="1" x14ac:dyDescent="0.2">
      <c r="B6" s="82" t="s">
        <v>120</v>
      </c>
      <c r="C6" s="82" t="s">
        <v>121</v>
      </c>
    </row>
    <row r="7" spans="1:10" ht="21" customHeight="1" x14ac:dyDescent="0.2">
      <c r="B7" s="82" t="s">
        <v>165</v>
      </c>
    </row>
    <row r="8" spans="1:10" ht="18" customHeight="1" thickBot="1" x14ac:dyDescent="0.25"/>
    <row r="9" spans="1:10" ht="21" customHeight="1" thickBot="1" x14ac:dyDescent="0.25">
      <c r="B9" s="86" t="s">
        <v>123</v>
      </c>
      <c r="C9" s="87"/>
      <c r="D9" s="495" t="s">
        <v>157</v>
      </c>
      <c r="E9" s="496"/>
      <c r="F9" s="497"/>
      <c r="G9" s="495" t="s">
        <v>126</v>
      </c>
      <c r="H9" s="496"/>
      <c r="I9" s="497"/>
    </row>
    <row r="10" spans="1:10" ht="20.149999999999999" customHeight="1" x14ac:dyDescent="0.2">
      <c r="B10" s="434">
        <v>0.39583333333333331</v>
      </c>
      <c r="C10" s="88">
        <v>1</v>
      </c>
      <c r="D10" s="488">
        <v>5</v>
      </c>
      <c r="E10" s="485"/>
      <c r="F10" s="486"/>
      <c r="G10" s="484"/>
      <c r="H10" s="485"/>
      <c r="I10" s="486"/>
    </row>
    <row r="11" spans="1:10" ht="21" customHeight="1" x14ac:dyDescent="0.2">
      <c r="B11" s="435"/>
      <c r="C11" s="89" t="s">
        <v>127</v>
      </c>
      <c r="D11" s="80" t="s">
        <v>159</v>
      </c>
      <c r="E11" s="50" t="s">
        <v>0</v>
      </c>
      <c r="F11" s="98" t="s">
        <v>15</v>
      </c>
      <c r="G11" s="80"/>
      <c r="H11" s="50" t="s">
        <v>0</v>
      </c>
      <c r="I11" s="98"/>
    </row>
    <row r="12" spans="1:10" ht="21" customHeight="1" x14ac:dyDescent="0.2">
      <c r="B12" s="435"/>
      <c r="C12" s="89" t="s">
        <v>131</v>
      </c>
      <c r="D12" s="450" t="s">
        <v>130</v>
      </c>
      <c r="E12" s="451"/>
      <c r="F12" s="452"/>
      <c r="G12" s="453"/>
      <c r="H12" s="454"/>
      <c r="I12" s="455"/>
    </row>
    <row r="13" spans="1:10" ht="21" customHeight="1" x14ac:dyDescent="0.2">
      <c r="B13" s="435"/>
      <c r="C13" s="89" t="s">
        <v>133</v>
      </c>
      <c r="D13" s="54" t="s">
        <v>161</v>
      </c>
      <c r="E13" s="53" t="s">
        <v>134</v>
      </c>
      <c r="F13" s="97" t="s">
        <v>171</v>
      </c>
      <c r="G13" s="70"/>
      <c r="H13" s="53" t="s">
        <v>134</v>
      </c>
      <c r="I13" s="62"/>
    </row>
    <row r="14" spans="1:10" ht="21" customHeight="1" thickBot="1" x14ac:dyDescent="0.25">
      <c r="B14" s="436"/>
      <c r="C14" s="90" t="s">
        <v>136</v>
      </c>
      <c r="D14" s="91"/>
      <c r="E14" s="92" t="s">
        <v>137</v>
      </c>
      <c r="F14" s="93"/>
      <c r="G14" s="94"/>
      <c r="H14" s="92" t="s">
        <v>137</v>
      </c>
      <c r="I14" s="93"/>
    </row>
    <row r="15" spans="1:10" ht="21" customHeight="1" x14ac:dyDescent="0.2">
      <c r="B15" s="434">
        <v>0.44791666666666669</v>
      </c>
      <c r="C15" s="88">
        <v>2</v>
      </c>
      <c r="D15" s="481">
        <v>48</v>
      </c>
      <c r="E15" s="482"/>
      <c r="F15" s="483"/>
      <c r="G15" s="484">
        <v>34</v>
      </c>
      <c r="H15" s="485"/>
      <c r="I15" s="486"/>
    </row>
    <row r="16" spans="1:10" ht="21" customHeight="1" x14ac:dyDescent="0.2">
      <c r="B16" s="435"/>
      <c r="C16" s="89" t="s">
        <v>127</v>
      </c>
      <c r="D16" s="70" t="s">
        <v>135</v>
      </c>
      <c r="E16" s="95" t="s">
        <v>0</v>
      </c>
      <c r="F16" s="96" t="s">
        <v>16</v>
      </c>
      <c r="G16" s="80" t="s">
        <v>158</v>
      </c>
      <c r="H16" s="50" t="s">
        <v>0</v>
      </c>
      <c r="I16" s="98" t="s">
        <v>44</v>
      </c>
    </row>
    <row r="17" spans="2:11" ht="21" customHeight="1" x14ac:dyDescent="0.2">
      <c r="B17" s="435"/>
      <c r="C17" s="89" t="s">
        <v>131</v>
      </c>
      <c r="D17" s="459" t="s">
        <v>30</v>
      </c>
      <c r="E17" s="454"/>
      <c r="F17" s="455"/>
      <c r="G17" s="453" t="s">
        <v>159</v>
      </c>
      <c r="H17" s="463"/>
      <c r="I17" s="464"/>
      <c r="K17" s="61"/>
    </row>
    <row r="18" spans="2:11" ht="21" customHeight="1" x14ac:dyDescent="0.2">
      <c r="B18" s="435"/>
      <c r="C18" s="89" t="s">
        <v>133</v>
      </c>
      <c r="D18" s="70" t="s">
        <v>160</v>
      </c>
      <c r="E18" s="53" t="s">
        <v>134</v>
      </c>
      <c r="F18" s="81" t="s">
        <v>15</v>
      </c>
      <c r="G18" s="80" t="s">
        <v>159</v>
      </c>
      <c r="H18" s="53" t="s">
        <v>134</v>
      </c>
      <c r="I18" s="72" t="s">
        <v>130</v>
      </c>
      <c r="K18" s="61"/>
    </row>
    <row r="19" spans="2:11" ht="21" customHeight="1" thickBot="1" x14ac:dyDescent="0.25">
      <c r="B19" s="436"/>
      <c r="C19" s="90" t="s">
        <v>136</v>
      </c>
      <c r="D19" s="91"/>
      <c r="E19" s="92" t="s">
        <v>137</v>
      </c>
      <c r="F19" s="93"/>
      <c r="G19" s="94"/>
      <c r="H19" s="92" t="s">
        <v>137</v>
      </c>
      <c r="I19" s="93"/>
      <c r="K19" s="61"/>
    </row>
    <row r="20" spans="2:11" ht="21" customHeight="1" x14ac:dyDescent="0.2">
      <c r="B20" s="434">
        <v>0.5</v>
      </c>
      <c r="C20" s="88">
        <v>3</v>
      </c>
      <c r="D20" s="484">
        <v>9</v>
      </c>
      <c r="E20" s="485"/>
      <c r="F20" s="486"/>
      <c r="G20" s="492">
        <v>51</v>
      </c>
      <c r="H20" s="490"/>
      <c r="I20" s="491"/>
    </row>
    <row r="21" spans="2:11" ht="21" customHeight="1" x14ac:dyDescent="0.2">
      <c r="B21" s="435"/>
      <c r="C21" s="89" t="s">
        <v>127</v>
      </c>
      <c r="D21" s="80" t="s">
        <v>15</v>
      </c>
      <c r="E21" s="50" t="s">
        <v>0</v>
      </c>
      <c r="F21" s="98" t="s">
        <v>45</v>
      </c>
      <c r="G21" s="70" t="s">
        <v>160</v>
      </c>
      <c r="H21" s="50" t="s">
        <v>0</v>
      </c>
      <c r="I21" s="96" t="s">
        <v>130</v>
      </c>
    </row>
    <row r="22" spans="2:11" ht="21" customHeight="1" x14ac:dyDescent="0.2">
      <c r="B22" s="435"/>
      <c r="C22" s="89" t="s">
        <v>131</v>
      </c>
      <c r="D22" s="474" t="s">
        <v>16</v>
      </c>
      <c r="E22" s="475"/>
      <c r="F22" s="476"/>
      <c r="G22" s="468" t="s">
        <v>44</v>
      </c>
      <c r="H22" s="468"/>
      <c r="I22" s="493"/>
    </row>
    <row r="23" spans="2:11" ht="21" customHeight="1" x14ac:dyDescent="0.2">
      <c r="B23" s="435"/>
      <c r="C23" s="89" t="s">
        <v>133</v>
      </c>
      <c r="D23" s="54" t="s">
        <v>161</v>
      </c>
      <c r="E23" s="53" t="s">
        <v>134</v>
      </c>
      <c r="F23" s="97" t="s">
        <v>171</v>
      </c>
      <c r="G23" s="49" t="s">
        <v>135</v>
      </c>
      <c r="H23" s="53" t="s">
        <v>134</v>
      </c>
      <c r="I23" s="81" t="s">
        <v>158</v>
      </c>
    </row>
    <row r="24" spans="2:11" ht="21" customHeight="1" thickBot="1" x14ac:dyDescent="0.25">
      <c r="B24" s="436"/>
      <c r="C24" s="90" t="s">
        <v>136</v>
      </c>
      <c r="D24" s="91"/>
      <c r="E24" s="92" t="s">
        <v>137</v>
      </c>
      <c r="F24" s="93"/>
      <c r="G24" s="94"/>
      <c r="H24" s="92" t="s">
        <v>137</v>
      </c>
      <c r="I24" s="93"/>
    </row>
    <row r="25" spans="2:11" ht="21" customHeight="1" x14ac:dyDescent="0.2">
      <c r="B25" s="434">
        <v>0.55208333333333337</v>
      </c>
      <c r="C25" s="88">
        <v>4</v>
      </c>
      <c r="D25" s="484">
        <v>35</v>
      </c>
      <c r="E25" s="485"/>
      <c r="F25" s="486"/>
      <c r="G25" s="487"/>
      <c r="H25" s="482"/>
      <c r="I25" s="483"/>
    </row>
    <row r="26" spans="2:11" ht="21" customHeight="1" x14ac:dyDescent="0.2">
      <c r="B26" s="435"/>
      <c r="C26" s="89" t="s">
        <v>127</v>
      </c>
      <c r="D26" s="80" t="s">
        <v>30</v>
      </c>
      <c r="E26" s="50" t="s">
        <v>0</v>
      </c>
      <c r="F26" s="98" t="s">
        <v>158</v>
      </c>
      <c r="G26" s="49"/>
      <c r="H26" s="50" t="s">
        <v>0</v>
      </c>
      <c r="I26" s="51"/>
    </row>
    <row r="27" spans="2:11" ht="21" customHeight="1" x14ac:dyDescent="0.2">
      <c r="B27" s="435"/>
      <c r="C27" s="89" t="s">
        <v>131</v>
      </c>
      <c r="D27" s="450" t="s">
        <v>160</v>
      </c>
      <c r="E27" s="451"/>
      <c r="F27" s="452"/>
      <c r="G27" s="453"/>
      <c r="H27" s="463"/>
      <c r="I27" s="464"/>
    </row>
    <row r="28" spans="2:11" ht="21" customHeight="1" x14ac:dyDescent="0.2">
      <c r="B28" s="435"/>
      <c r="C28" s="89" t="s">
        <v>133</v>
      </c>
      <c r="D28" s="70" t="s">
        <v>16</v>
      </c>
      <c r="E28" s="53" t="s">
        <v>134</v>
      </c>
      <c r="F28" s="81" t="s">
        <v>45</v>
      </c>
      <c r="G28" s="80"/>
      <c r="H28" s="53" t="s">
        <v>134</v>
      </c>
      <c r="I28" s="81"/>
    </row>
    <row r="29" spans="2:11" ht="21" customHeight="1" thickBot="1" x14ac:dyDescent="0.25">
      <c r="B29" s="436"/>
      <c r="C29" s="90" t="s">
        <v>136</v>
      </c>
      <c r="D29" s="91"/>
      <c r="E29" s="92" t="s">
        <v>137</v>
      </c>
      <c r="F29" s="93"/>
      <c r="G29" s="94"/>
      <c r="H29" s="92" t="s">
        <v>137</v>
      </c>
      <c r="I29" s="93"/>
    </row>
    <row r="30" spans="2:11" ht="21" customHeight="1" x14ac:dyDescent="0.2">
      <c r="B30" s="434">
        <v>0.60416666666666663</v>
      </c>
      <c r="C30" s="88">
        <v>5</v>
      </c>
      <c r="D30" s="488">
        <v>1</v>
      </c>
      <c r="E30" s="485"/>
      <c r="F30" s="486"/>
      <c r="G30" s="489">
        <v>47</v>
      </c>
      <c r="H30" s="490"/>
      <c r="I30" s="491"/>
    </row>
    <row r="31" spans="2:11" ht="21" customHeight="1" x14ac:dyDescent="0.2">
      <c r="B31" s="435"/>
      <c r="C31" s="89" t="s">
        <v>127</v>
      </c>
      <c r="D31" s="80" t="s">
        <v>45</v>
      </c>
      <c r="E31" s="50" t="s">
        <v>0</v>
      </c>
      <c r="F31" s="98" t="s">
        <v>159</v>
      </c>
      <c r="G31" s="70" t="s">
        <v>130</v>
      </c>
      <c r="H31" s="50" t="s">
        <v>0</v>
      </c>
      <c r="I31" s="96" t="s">
        <v>135</v>
      </c>
    </row>
    <row r="32" spans="2:11" ht="21" customHeight="1" x14ac:dyDescent="0.2">
      <c r="B32" s="435"/>
      <c r="C32" s="89" t="s">
        <v>131</v>
      </c>
      <c r="D32" s="459" t="s">
        <v>158</v>
      </c>
      <c r="E32" s="463"/>
      <c r="F32" s="464"/>
      <c r="G32" s="453" t="s">
        <v>44</v>
      </c>
      <c r="H32" s="463"/>
      <c r="I32" s="464"/>
    </row>
    <row r="33" spans="2:9" ht="21" customHeight="1" x14ac:dyDescent="0.2">
      <c r="B33" s="435"/>
      <c r="C33" s="89" t="s">
        <v>133</v>
      </c>
      <c r="D33" s="54" t="s">
        <v>161</v>
      </c>
      <c r="E33" s="53" t="s">
        <v>134</v>
      </c>
      <c r="F33" s="97" t="s">
        <v>171</v>
      </c>
      <c r="G33" s="80" t="s">
        <v>44</v>
      </c>
      <c r="H33" s="53" t="s">
        <v>134</v>
      </c>
      <c r="I33" s="81" t="s">
        <v>30</v>
      </c>
    </row>
    <row r="34" spans="2:9" ht="21" customHeight="1" thickBot="1" x14ac:dyDescent="0.25">
      <c r="B34" s="436"/>
      <c r="C34" s="90" t="s">
        <v>136</v>
      </c>
      <c r="D34" s="91"/>
      <c r="E34" s="92" t="s">
        <v>137</v>
      </c>
      <c r="F34" s="93"/>
      <c r="G34" s="94"/>
      <c r="H34" s="92" t="s">
        <v>137</v>
      </c>
      <c r="I34" s="93"/>
    </row>
    <row r="35" spans="2:9" ht="21" customHeight="1" x14ac:dyDescent="0.2">
      <c r="B35" s="434">
        <v>0.65625</v>
      </c>
      <c r="C35" s="88">
        <v>6</v>
      </c>
      <c r="D35" s="481">
        <v>52</v>
      </c>
      <c r="E35" s="482"/>
      <c r="F35" s="483"/>
      <c r="G35" s="484">
        <v>49</v>
      </c>
      <c r="H35" s="485"/>
      <c r="I35" s="486"/>
    </row>
    <row r="36" spans="2:9" ht="21" customHeight="1" x14ac:dyDescent="0.2">
      <c r="B36" s="435"/>
      <c r="C36" s="89" t="s">
        <v>127</v>
      </c>
      <c r="D36" s="49" t="s">
        <v>16</v>
      </c>
      <c r="E36" s="50" t="s">
        <v>0</v>
      </c>
      <c r="F36" s="51" t="s">
        <v>160</v>
      </c>
      <c r="G36" s="80" t="s">
        <v>44</v>
      </c>
      <c r="H36" s="50" t="s">
        <v>0</v>
      </c>
      <c r="I36" s="98" t="s">
        <v>30</v>
      </c>
    </row>
    <row r="37" spans="2:9" ht="21" customHeight="1" x14ac:dyDescent="0.2">
      <c r="B37" s="435"/>
      <c r="C37" s="89" t="s">
        <v>131</v>
      </c>
      <c r="D37" s="459" t="s">
        <v>45</v>
      </c>
      <c r="E37" s="463"/>
      <c r="F37" s="464"/>
      <c r="G37" s="465" t="s">
        <v>135</v>
      </c>
      <c r="H37" s="451"/>
      <c r="I37" s="452"/>
    </row>
    <row r="38" spans="2:9" ht="21" customHeight="1" x14ac:dyDescent="0.2">
      <c r="B38" s="435"/>
      <c r="C38" s="89" t="s">
        <v>133</v>
      </c>
      <c r="D38" s="80" t="s">
        <v>45</v>
      </c>
      <c r="E38" s="53" t="s">
        <v>134</v>
      </c>
      <c r="F38" s="81" t="s">
        <v>158</v>
      </c>
      <c r="G38" s="80" t="s">
        <v>15</v>
      </c>
      <c r="H38" s="53" t="s">
        <v>134</v>
      </c>
      <c r="I38" s="81" t="s">
        <v>159</v>
      </c>
    </row>
    <row r="39" spans="2:9" ht="21" customHeight="1" thickBot="1" x14ac:dyDescent="0.25">
      <c r="B39" s="436"/>
      <c r="C39" s="90" t="s">
        <v>136</v>
      </c>
      <c r="D39" s="91"/>
      <c r="E39" s="92" t="s">
        <v>137</v>
      </c>
      <c r="F39" s="93"/>
      <c r="G39" s="94"/>
      <c r="H39" s="92" t="s">
        <v>137</v>
      </c>
      <c r="I39" s="93"/>
    </row>
    <row r="40" spans="2:9" ht="21" customHeight="1" x14ac:dyDescent="0.2">
      <c r="B40" s="434">
        <v>0.70833333333333337</v>
      </c>
      <c r="C40" s="88">
        <v>7</v>
      </c>
      <c r="D40" s="481"/>
      <c r="E40" s="482"/>
      <c r="F40" s="483"/>
      <c r="G40" s="487"/>
      <c r="H40" s="482"/>
      <c r="I40" s="483"/>
    </row>
    <row r="41" spans="2:9" ht="21" customHeight="1" x14ac:dyDescent="0.2">
      <c r="B41" s="435"/>
      <c r="C41" s="89" t="s">
        <v>127</v>
      </c>
      <c r="D41" s="49"/>
      <c r="E41" s="50" t="s">
        <v>0</v>
      </c>
      <c r="F41" s="51"/>
      <c r="G41" s="49"/>
      <c r="H41" s="50" t="s">
        <v>0</v>
      </c>
      <c r="I41" s="51"/>
    </row>
    <row r="42" spans="2:9" ht="21" customHeight="1" x14ac:dyDescent="0.2">
      <c r="B42" s="435"/>
      <c r="C42" s="89" t="s">
        <v>131</v>
      </c>
      <c r="D42" s="450"/>
      <c r="E42" s="451"/>
      <c r="F42" s="452"/>
      <c r="G42" s="465"/>
      <c r="H42" s="451"/>
      <c r="I42" s="452"/>
    </row>
    <row r="43" spans="2:9" ht="21" customHeight="1" x14ac:dyDescent="0.2">
      <c r="B43" s="435"/>
      <c r="C43" s="89" t="s">
        <v>133</v>
      </c>
      <c r="D43" s="49"/>
      <c r="E43" s="53" t="s">
        <v>134</v>
      </c>
      <c r="F43" s="62"/>
      <c r="G43" s="49"/>
      <c r="H43" s="53" t="s">
        <v>134</v>
      </c>
      <c r="I43" s="62"/>
    </row>
    <row r="44" spans="2:9" ht="21" customHeight="1" thickBot="1" x14ac:dyDescent="0.25">
      <c r="B44" s="436"/>
      <c r="C44" s="90" t="s">
        <v>136</v>
      </c>
      <c r="D44" s="91"/>
      <c r="E44" s="92" t="s">
        <v>137</v>
      </c>
      <c r="F44" s="93"/>
      <c r="G44" s="94"/>
      <c r="H44" s="92" t="s">
        <v>137</v>
      </c>
      <c r="I44" s="93"/>
    </row>
  </sheetData>
  <mergeCells count="38">
    <mergeCell ref="A1:J1"/>
    <mergeCell ref="D9:F9"/>
    <mergeCell ref="G9:I9"/>
    <mergeCell ref="B10:B14"/>
    <mergeCell ref="D10:F10"/>
    <mergeCell ref="G10:I10"/>
    <mergeCell ref="D12:F12"/>
    <mergeCell ref="G12:I12"/>
    <mergeCell ref="B20:B24"/>
    <mergeCell ref="D20:F20"/>
    <mergeCell ref="G20:I20"/>
    <mergeCell ref="D22:F22"/>
    <mergeCell ref="G22:I22"/>
    <mergeCell ref="B15:B19"/>
    <mergeCell ref="D15:F15"/>
    <mergeCell ref="G15:I15"/>
    <mergeCell ref="D17:F17"/>
    <mergeCell ref="G17:I17"/>
    <mergeCell ref="B30:B34"/>
    <mergeCell ref="D30:F30"/>
    <mergeCell ref="G30:I30"/>
    <mergeCell ref="D32:F32"/>
    <mergeCell ref="G32:I32"/>
    <mergeCell ref="B25:B29"/>
    <mergeCell ref="D25:F25"/>
    <mergeCell ref="G25:I25"/>
    <mergeCell ref="D27:F27"/>
    <mergeCell ref="G27:I27"/>
    <mergeCell ref="B40:B44"/>
    <mergeCell ref="D40:F40"/>
    <mergeCell ref="G40:I40"/>
    <mergeCell ref="D42:F42"/>
    <mergeCell ref="G42:I42"/>
    <mergeCell ref="B35:B39"/>
    <mergeCell ref="D35:F35"/>
    <mergeCell ref="G35:I35"/>
    <mergeCell ref="D37:F37"/>
    <mergeCell ref="G37:I37"/>
  </mergeCells>
  <phoneticPr fontId="5"/>
  <pageMargins left="0.25" right="0.25" top="0.75" bottom="0.75" header="0.3" footer="0.3"/>
  <pageSetup paperSize="9" scale="5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組み合わせ 男子</vt:lpstr>
      <vt:lpstr>組み合わせ 女子</vt:lpstr>
      <vt:lpstr>5.18知立</vt:lpstr>
      <vt:lpstr>5.25大清水 </vt:lpstr>
      <vt:lpstr>5.31御津</vt:lpstr>
      <vt:lpstr>'5.25大清水 '!Print_Area</vt:lpstr>
      <vt:lpstr>'組み合わせ 女子'!Print_Area</vt:lpstr>
      <vt:lpstr>'組み合わせ 男子'!Print_Area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KUWADEN</dc:creator>
  <cp:lastModifiedBy>美咲 野場</cp:lastModifiedBy>
  <cp:lastPrinted>2025-04-03T09:41:28Z</cp:lastPrinted>
  <dcterms:created xsi:type="dcterms:W3CDTF">2019-03-10T10:44:00Z</dcterms:created>
  <dcterms:modified xsi:type="dcterms:W3CDTF">2025-04-30T06:54:56Z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