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d.docs.live.net/8B0EA9D3058A6E24/U12/25/後期リーグ/日程表/"/>
    </mc:Choice>
  </mc:AlternateContent>
  <xr:revisionPtr revIDLastSave="667" documentId="8_{0B5CEFB3-4D3F-4BB5-8FE1-B6C5E348826A}" xr6:coauthVersionLast="47" xr6:coauthVersionMax="47" xr10:uidLastSave="{A28209C3-46D9-4CFC-A35A-77290BAD66FC}"/>
  <bookViews>
    <workbookView xWindow="-108" yWindow="-108" windowWidth="23256" windowHeight="12456" tabRatio="952" xr2:uid="{00000000-000D-0000-FFFF-FFFF00000000}"/>
  </bookViews>
  <sheets>
    <sheet name="組み合わせ 男子" sheetId="68" r:id="rId1"/>
    <sheet name="組み合わせ 女子" sheetId="69" r:id="rId2"/>
    <sheet name="11.30西尾総合" sheetId="81" r:id="rId3"/>
    <sheet name="11.29西尾総合" sheetId="56" r:id="rId4"/>
    <sheet name="11.23豊田地域" sheetId="80" r:id="rId5"/>
    <sheet name="11.16旭総合" sheetId="60" r:id="rId6"/>
    <sheet name="11.16大清水" sheetId="79" r:id="rId7"/>
    <sheet name="10.4大清水" sheetId="61" r:id="rId8"/>
    <sheet name="10.11大清水" sheetId="73" r:id="rId9"/>
    <sheet name="10.11碧南臨海" sheetId="71" r:id="rId10"/>
    <sheet name="碧南臨海駐車場" sheetId="82" r:id="rId11"/>
    <sheet name="10.12大清水" sheetId="74" r:id="rId12"/>
    <sheet name="10.26大清水" sheetId="76" r:id="rId13"/>
    <sheet name="11.1御津" sheetId="59" r:id="rId14"/>
    <sheet name="11.2豊田地域" sheetId="77" r:id="rId15"/>
    <sheet name="11.15知立" sheetId="72" r:id="rId16"/>
    <sheet name="知立駐車場" sheetId="83" r:id="rId17"/>
    <sheet name="11.15大清水" sheetId="78" r:id="rId18"/>
  </sheets>
  <definedNames>
    <definedName name="_xlnm.Print_Area" localSheetId="3">'11.29西尾総合'!$A$1:$P$40</definedName>
    <definedName name="_xlnm.Print_Area" localSheetId="2">'11.30西尾総合'!$A$1:$O$40</definedName>
    <definedName name="_xlnm.Print_Area" localSheetId="1">'組み合わせ 女子'!$A$1:$AA$80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68" l="1"/>
  <c r="AA77" i="68"/>
  <c r="AB77" i="68"/>
  <c r="AC77" i="68"/>
  <c r="AD77" i="68"/>
  <c r="Y77" i="68"/>
  <c r="N68" i="69"/>
  <c r="P68" i="69"/>
  <c r="T68" i="69" s="1"/>
  <c r="N70" i="69"/>
  <c r="P70" i="69"/>
  <c r="N72" i="69"/>
  <c r="P72" i="69"/>
  <c r="N74" i="69"/>
  <c r="P74" i="69"/>
  <c r="P66" i="69"/>
  <c r="N66" i="69"/>
  <c r="T50" i="68"/>
  <c r="R74" i="69"/>
  <c r="R72" i="69"/>
  <c r="R70" i="69"/>
  <c r="R68" i="69"/>
  <c r="R66" i="69"/>
  <c r="D54" i="68"/>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R50" i="68"/>
  <c r="V48" i="68"/>
  <c r="T48" i="68"/>
  <c r="R48" i="68"/>
  <c r="V46" i="68"/>
  <c r="T46" i="68"/>
  <c r="R46" i="68"/>
  <c r="V44" i="68"/>
  <c r="T44" i="68"/>
  <c r="R44" i="68"/>
  <c r="V42" i="68"/>
  <c r="T42" i="68"/>
  <c r="R42" i="68"/>
  <c r="V40" i="68"/>
  <c r="T40" i="68"/>
  <c r="R40" i="68"/>
  <c r="V38" i="68"/>
  <c r="T38" i="68"/>
  <c r="R38" i="68"/>
  <c r="P36" i="68"/>
  <c r="N36" i="68"/>
  <c r="L36" i="68"/>
  <c r="J36" i="68"/>
  <c r="H36" i="68"/>
  <c r="F36" i="68"/>
  <c r="D36" i="68"/>
  <c r="T66" i="69" l="1"/>
  <c r="T74" i="69"/>
  <c r="X48" i="68"/>
  <c r="T70" i="69"/>
  <c r="T72" i="69"/>
  <c r="X66" i="68"/>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V22" i="69"/>
  <c r="V129" i="69"/>
  <c r="T42" i="69"/>
  <c r="V28" i="69"/>
  <c r="P111" i="69"/>
  <c r="V10" i="69"/>
  <c r="V32" i="69"/>
  <c r="T54" i="69"/>
  <c r="V16" i="69"/>
  <c r="T58" i="69"/>
  <c r="V30" i="69"/>
  <c r="T60" i="69"/>
  <c r="V121" i="69"/>
  <c r="V26" i="69"/>
  <c r="T44" i="69"/>
  <c r="P99" i="69"/>
  <c r="T52" i="69"/>
  <c r="P103" i="69"/>
  <c r="T38" i="69"/>
</calcChain>
</file>

<file path=xl/sharedStrings.xml><?xml version="1.0" encoding="utf-8"?>
<sst xmlns="http://schemas.openxmlformats.org/spreadsheetml/2006/main" count="3776" uniqueCount="696">
  <si>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</si>
  <si>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</si>
  <si>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</si>
  <si>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</si>
  <si>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</si>
  <si>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</si>
  <si>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</si>
  <si>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</si>
  <si>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</si>
  <si>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</si>
  <si>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</si>
  <si>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52-31</t>
    <phoneticPr fontId="5"/>
  </si>
  <si>
    <t>31-19</t>
    <phoneticPr fontId="5"/>
  </si>
  <si>
    <t>56-30</t>
    <phoneticPr fontId="5"/>
  </si>
  <si>
    <t>61-36</t>
    <phoneticPr fontId="5"/>
  </si>
  <si>
    <t>47-25</t>
    <phoneticPr fontId="5"/>
  </si>
  <si>
    <t>豊川</t>
    <phoneticPr fontId="5"/>
  </si>
  <si>
    <t>31-52</t>
    <phoneticPr fontId="5"/>
  </si>
  <si>
    <t>26-24</t>
    <phoneticPr fontId="5"/>
  </si>
  <si>
    <t>35-37</t>
    <phoneticPr fontId="5"/>
  </si>
  <si>
    <t>34-40</t>
    <phoneticPr fontId="5"/>
  </si>
  <si>
    <t>24-38</t>
    <phoneticPr fontId="5"/>
  </si>
  <si>
    <t>石巻</t>
    <rPh sb="0" eb="2">
      <t>イシマキ</t>
    </rPh>
    <phoneticPr fontId="5"/>
  </si>
  <si>
    <t>19-31</t>
    <phoneticPr fontId="5"/>
  </si>
  <si>
    <t>24-26</t>
    <phoneticPr fontId="5"/>
  </si>
  <si>
    <t>26-34</t>
    <phoneticPr fontId="5"/>
  </si>
  <si>
    <t>25-47</t>
    <phoneticPr fontId="5"/>
  </si>
  <si>
    <t>27-40</t>
    <phoneticPr fontId="5"/>
  </si>
  <si>
    <t>美川</t>
    <rPh sb="0" eb="2">
      <t>ミカワ</t>
    </rPh>
    <phoneticPr fontId="5"/>
  </si>
  <si>
    <t>30-56</t>
    <phoneticPr fontId="5"/>
  </si>
  <si>
    <t>37-35</t>
    <phoneticPr fontId="5"/>
  </si>
  <si>
    <t>34-26</t>
    <phoneticPr fontId="5"/>
  </si>
  <si>
    <t>30-46</t>
    <phoneticPr fontId="5"/>
  </si>
  <si>
    <t>２５-３２</t>
  </si>
  <si>
    <t>●</t>
  </si>
  <si>
    <t>西部キッズ</t>
    <rPh sb="0" eb="2">
      <t>セイブ</t>
    </rPh>
    <phoneticPr fontId="5"/>
  </si>
  <si>
    <t>36-61</t>
    <phoneticPr fontId="5"/>
  </si>
  <si>
    <t>40-34</t>
    <phoneticPr fontId="5"/>
  </si>
  <si>
    <t>46-30</t>
    <phoneticPr fontId="5"/>
  </si>
  <si>
    <t>25-52</t>
    <phoneticPr fontId="5"/>
  </si>
  <si>
    <t>LIBERTY</t>
    <phoneticPr fontId="5"/>
  </si>
  <si>
    <t>38-24</t>
    <phoneticPr fontId="5"/>
  </si>
  <si>
    <t>40-27</t>
    <phoneticPr fontId="5"/>
  </si>
  <si>
    <t>３２-２５</t>
  </si>
  <si>
    <t>52-25</t>
    <phoneticPr fontId="5"/>
  </si>
  <si>
    <t>○</t>
  </si>
  <si>
    <t>男子2部リーグ</t>
    <rPh sb="0" eb="2">
      <t>ダンシ</t>
    </rPh>
    <rPh sb="3" eb="4">
      <t>ブ</t>
    </rPh>
    <phoneticPr fontId="6"/>
  </si>
  <si>
    <t>知立</t>
    <rPh sb="0" eb="2">
      <t>チリュウ</t>
    </rPh>
    <phoneticPr fontId="5"/>
  </si>
  <si>
    <t>25-45</t>
    <phoneticPr fontId="5"/>
  </si>
  <si>
    <t>43-36</t>
    <phoneticPr fontId="5"/>
  </si>
  <si>
    <t>38-52</t>
    <phoneticPr fontId="5"/>
  </si>
  <si>
    <t>37-45</t>
    <phoneticPr fontId="5"/>
  </si>
  <si>
    <t>23-44</t>
    <phoneticPr fontId="5"/>
  </si>
  <si>
    <t>刈谷</t>
    <rPh sb="0" eb="2">
      <t>カリヤ</t>
    </rPh>
    <phoneticPr fontId="5"/>
  </si>
  <si>
    <t>45-25</t>
    <phoneticPr fontId="5"/>
  </si>
  <si>
    <t>46-27</t>
    <phoneticPr fontId="5"/>
  </si>
  <si>
    <t>47-27</t>
    <phoneticPr fontId="5"/>
  </si>
  <si>
    <t>46-40</t>
    <phoneticPr fontId="5"/>
  </si>
  <si>
    <t>45-37</t>
    <phoneticPr fontId="5"/>
  </si>
  <si>
    <t>二川</t>
    <rPh sb="0" eb="2">
      <t>フタガワ</t>
    </rPh>
    <phoneticPr fontId="5"/>
  </si>
  <si>
    <t>36-43</t>
    <phoneticPr fontId="5"/>
  </si>
  <si>
    <t>27-46</t>
    <phoneticPr fontId="5"/>
  </si>
  <si>
    <t>27-28</t>
    <phoneticPr fontId="5"/>
  </si>
  <si>
    <t>34-32</t>
    <phoneticPr fontId="5"/>
  </si>
  <si>
    <t>25-29</t>
    <phoneticPr fontId="5"/>
  </si>
  <si>
    <t>大清水</t>
    <rPh sb="0" eb="3">
      <t>オオシミズ</t>
    </rPh>
    <phoneticPr fontId="5"/>
  </si>
  <si>
    <t>52-38</t>
    <phoneticPr fontId="5"/>
  </si>
  <si>
    <t>27-47</t>
    <phoneticPr fontId="5"/>
  </si>
  <si>
    <t>28-27</t>
    <phoneticPr fontId="5"/>
  </si>
  <si>
    <t>45-26</t>
    <phoneticPr fontId="5"/>
  </si>
  <si>
    <t>36-25</t>
    <phoneticPr fontId="5"/>
  </si>
  <si>
    <t>ジョーカーズ</t>
    <phoneticPr fontId="5"/>
  </si>
  <si>
    <t>40-46</t>
    <phoneticPr fontId="5"/>
  </si>
  <si>
    <t>32-34</t>
    <phoneticPr fontId="5"/>
  </si>
  <si>
    <t>26-45</t>
    <phoneticPr fontId="5"/>
  </si>
  <si>
    <t>46-31</t>
    <phoneticPr fontId="5"/>
  </si>
  <si>
    <t>吉田方</t>
    <rPh sb="0" eb="3">
      <t>ヨシダカタ</t>
    </rPh>
    <phoneticPr fontId="5"/>
  </si>
  <si>
    <t>44-23</t>
    <phoneticPr fontId="5"/>
  </si>
  <si>
    <t>25-36</t>
    <phoneticPr fontId="5"/>
  </si>
  <si>
    <t>31-46</t>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</si>
  <si>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</si>
  <si>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</si>
  <si>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</si>
  <si>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</si>
  <si>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</si>
  <si>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</si>
  <si>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</si>
  <si>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31-39</t>
    <phoneticPr fontId="5"/>
  </si>
  <si>
    <t>22-40</t>
    <phoneticPr fontId="5"/>
  </si>
  <si>
    <t>37-30</t>
    <phoneticPr fontId="5"/>
  </si>
  <si>
    <t>41-33</t>
    <phoneticPr fontId="5"/>
  </si>
  <si>
    <t>43-18</t>
    <phoneticPr fontId="5"/>
  </si>
  <si>
    <t>56-18</t>
    <phoneticPr fontId="5"/>
  </si>
  <si>
    <t>３</t>
    <phoneticPr fontId="5"/>
  </si>
  <si>
    <t>INFINITY</t>
    <phoneticPr fontId="5"/>
  </si>
  <si>
    <t>39-31</t>
    <phoneticPr fontId="5"/>
  </si>
  <si>
    <t>39-35</t>
    <phoneticPr fontId="5"/>
  </si>
  <si>
    <t>19-23</t>
    <phoneticPr fontId="5"/>
  </si>
  <si>
    <t>43-22</t>
    <phoneticPr fontId="5"/>
  </si>
  <si>
    <t>84-11</t>
    <phoneticPr fontId="5"/>
  </si>
  <si>
    <t>豊橋北部</t>
    <rPh sb="0" eb="2">
      <t>トヨハシ</t>
    </rPh>
    <rPh sb="2" eb="4">
      <t>ホクブ</t>
    </rPh>
    <phoneticPr fontId="5"/>
  </si>
  <si>
    <t>40-22</t>
    <phoneticPr fontId="5"/>
  </si>
  <si>
    <t>31-20</t>
    <phoneticPr fontId="5"/>
  </si>
  <si>
    <t>34-33</t>
    <phoneticPr fontId="5"/>
  </si>
  <si>
    <t>42-16</t>
    <phoneticPr fontId="5"/>
  </si>
  <si>
    <t>70-13</t>
    <phoneticPr fontId="5"/>
  </si>
  <si>
    <t>西尾</t>
    <rPh sb="0" eb="2">
      <t>ニシオ</t>
    </rPh>
    <phoneticPr fontId="5"/>
  </si>
  <si>
    <t>30-37</t>
    <phoneticPr fontId="5"/>
  </si>
  <si>
    <t>35-39</t>
    <phoneticPr fontId="5"/>
  </si>
  <si>
    <t>20-31</t>
    <phoneticPr fontId="5"/>
  </si>
  <si>
    <t>37-32</t>
    <phoneticPr fontId="5"/>
  </si>
  <si>
    <t>49-34</t>
    <phoneticPr fontId="5"/>
  </si>
  <si>
    <t>60-18</t>
    <phoneticPr fontId="5"/>
  </si>
  <si>
    <t>４</t>
    <phoneticPr fontId="5"/>
  </si>
  <si>
    <t>KBC高浜</t>
    <rPh sb="3" eb="5">
      <t>タカハマ</t>
    </rPh>
    <phoneticPr fontId="5"/>
  </si>
  <si>
    <t>33-41</t>
    <phoneticPr fontId="5"/>
  </si>
  <si>
    <t>23-19</t>
    <phoneticPr fontId="5"/>
  </si>
  <si>
    <t>33-34</t>
    <phoneticPr fontId="5"/>
  </si>
  <si>
    <t>32-37</t>
    <phoneticPr fontId="5"/>
  </si>
  <si>
    <t>52-30</t>
    <phoneticPr fontId="5"/>
  </si>
  <si>
    <t>５</t>
    <phoneticPr fontId="5"/>
  </si>
  <si>
    <t>碧南</t>
    <rPh sb="0" eb="2">
      <t>ヘキナン</t>
    </rPh>
    <phoneticPr fontId="5"/>
  </si>
  <si>
    <t>18-43</t>
    <phoneticPr fontId="5"/>
  </si>
  <si>
    <t>22-43</t>
    <phoneticPr fontId="5"/>
  </si>
  <si>
    <t>16-42</t>
    <phoneticPr fontId="5"/>
  </si>
  <si>
    <t>34-49</t>
    <phoneticPr fontId="5"/>
  </si>
  <si>
    <t>35-23</t>
    <phoneticPr fontId="5"/>
  </si>
  <si>
    <t>６</t>
    <phoneticPr fontId="5"/>
  </si>
  <si>
    <t>岡崎</t>
    <rPh sb="0" eb="2">
      <t>オカザキ</t>
    </rPh>
    <phoneticPr fontId="5"/>
  </si>
  <si>
    <t>18-56</t>
    <phoneticPr fontId="5"/>
  </si>
  <si>
    <t>11-84</t>
    <phoneticPr fontId="5"/>
  </si>
  <si>
    <t>13-70</t>
    <phoneticPr fontId="5"/>
  </si>
  <si>
    <t>18-60</t>
    <phoneticPr fontId="5"/>
  </si>
  <si>
    <t>30-52</t>
    <phoneticPr fontId="5"/>
  </si>
  <si>
    <t>23-35</t>
    <phoneticPr fontId="5"/>
  </si>
  <si>
    <t>男子３部Bリーグ</t>
    <rPh sb="0" eb="2">
      <t>ダンシ</t>
    </rPh>
    <rPh sb="3" eb="4">
      <t>ブ</t>
    </rPh>
    <phoneticPr fontId="5"/>
  </si>
  <si>
    <t>ZELO</t>
    <phoneticPr fontId="5"/>
  </si>
  <si>
    <t>33-24</t>
    <phoneticPr fontId="5"/>
  </si>
  <si>
    <t>31-41</t>
    <phoneticPr fontId="5"/>
  </si>
  <si>
    <t>73-40</t>
    <phoneticPr fontId="5"/>
  </si>
  <si>
    <t>62-12</t>
    <phoneticPr fontId="5"/>
  </si>
  <si>
    <t>30-45</t>
    <phoneticPr fontId="5"/>
  </si>
  <si>
    <t>B-Nexus</t>
    <phoneticPr fontId="5"/>
  </si>
  <si>
    <t>24-33</t>
    <phoneticPr fontId="5"/>
  </si>
  <si>
    <t>15-25</t>
    <phoneticPr fontId="5"/>
  </si>
  <si>
    <t>27-32</t>
    <phoneticPr fontId="5"/>
  </si>
  <si>
    <t>36-33</t>
    <phoneticPr fontId="5"/>
  </si>
  <si>
    <t>39-19</t>
    <phoneticPr fontId="5"/>
  </si>
  <si>
    <t>32-52</t>
    <phoneticPr fontId="5"/>
  </si>
  <si>
    <t>豊田</t>
    <rPh sb="0" eb="2">
      <t>トヨタ</t>
    </rPh>
    <phoneticPr fontId="5"/>
  </si>
  <si>
    <t>41-31</t>
    <phoneticPr fontId="5"/>
  </si>
  <si>
    <t>25-15</t>
    <phoneticPr fontId="5"/>
  </si>
  <si>
    <t>66-29</t>
    <phoneticPr fontId="5"/>
  </si>
  <si>
    <t>64-14</t>
    <phoneticPr fontId="5"/>
  </si>
  <si>
    <t>19-40</t>
    <phoneticPr fontId="5"/>
  </si>
  <si>
    <t>足助</t>
    <rPh sb="0" eb="2">
      <t>アスケ</t>
    </rPh>
    <phoneticPr fontId="5"/>
  </si>
  <si>
    <t>32-27</t>
    <phoneticPr fontId="5"/>
  </si>
  <si>
    <t>52-34</t>
    <phoneticPr fontId="5"/>
  </si>
  <si>
    <t>51-27</t>
    <phoneticPr fontId="5"/>
  </si>
  <si>
    <t>36-57</t>
    <phoneticPr fontId="5"/>
  </si>
  <si>
    <t>KBB</t>
    <phoneticPr fontId="5"/>
  </si>
  <si>
    <t>40-73</t>
    <phoneticPr fontId="5"/>
  </si>
  <si>
    <t>33-36</t>
    <phoneticPr fontId="5"/>
  </si>
  <si>
    <t>29-66</t>
    <phoneticPr fontId="5"/>
  </si>
  <si>
    <t>34-52</t>
    <phoneticPr fontId="5"/>
  </si>
  <si>
    <t>50-36</t>
    <phoneticPr fontId="5"/>
  </si>
  <si>
    <t>24-88</t>
    <phoneticPr fontId="5"/>
  </si>
  <si>
    <t>サンライズ</t>
    <phoneticPr fontId="5"/>
  </si>
  <si>
    <t>12-62</t>
    <phoneticPr fontId="5"/>
  </si>
  <si>
    <t>19-39</t>
    <phoneticPr fontId="5"/>
  </si>
  <si>
    <t>14-64</t>
    <phoneticPr fontId="5"/>
  </si>
  <si>
    <t>27-51</t>
    <phoneticPr fontId="5"/>
  </si>
  <si>
    <t>36-50</t>
    <phoneticPr fontId="5"/>
  </si>
  <si>
    <t>スマイリーズ</t>
    <phoneticPr fontId="5"/>
  </si>
  <si>
    <t>45-30</t>
    <phoneticPr fontId="5"/>
  </si>
  <si>
    <t>52-32</t>
    <phoneticPr fontId="5"/>
  </si>
  <si>
    <t>40-19</t>
    <phoneticPr fontId="5"/>
  </si>
  <si>
    <t>57-36</t>
    <phoneticPr fontId="5"/>
  </si>
  <si>
    <t>88-24</t>
    <phoneticPr fontId="5"/>
  </si>
  <si>
    <t>男子３部順位決定リーグ</t>
    <rPh sb="0" eb="2">
      <t>ダンシ</t>
    </rPh>
    <rPh sb="3" eb="4">
      <t>ブ</t>
    </rPh>
    <rPh sb="4" eb="8">
      <t>ジュンイケッテイ</t>
    </rPh>
    <phoneticPr fontId="5"/>
  </si>
  <si>
    <t>【１１月２９日】</t>
    <rPh sb="3" eb="4">
      <t>ガツ</t>
    </rPh>
    <rPh sb="6" eb="7">
      <t>ニチ</t>
    </rPh>
    <phoneticPr fontId="5"/>
  </si>
  <si>
    <t>豊橋北部</t>
  </si>
  <si>
    <t>豊田</t>
  </si>
  <si>
    <t>ZELO</t>
  </si>
  <si>
    <t>A1位</t>
    <rPh sb="2" eb="3">
      <t>イ</t>
    </rPh>
    <phoneticPr fontId="5"/>
  </si>
  <si>
    <t>３７-２８</t>
  </si>
  <si>
    <t>35-４３</t>
  </si>
  <si>
    <t>A2位</t>
    <rPh sb="2" eb="3">
      <t>イ</t>
    </rPh>
    <phoneticPr fontId="5"/>
  </si>
  <si>
    <t>２７-３８</t>
  </si>
  <si>
    <t>３４-４４</t>
  </si>
  <si>
    <t>B1位</t>
    <rPh sb="2" eb="3">
      <t>イ</t>
    </rPh>
    <phoneticPr fontId="5"/>
  </si>
  <si>
    <t>２８-３７</t>
  </si>
  <si>
    <t>３８-２７</t>
  </si>
  <si>
    <t>得失点</t>
  </si>
  <si>
    <t>B2位</t>
    <rPh sb="2" eb="3">
      <t>イ</t>
    </rPh>
    <phoneticPr fontId="5"/>
  </si>
  <si>
    <t>４３-３５</t>
  </si>
  <si>
    <t>４４-３４</t>
  </si>
  <si>
    <t>総得点</t>
  </si>
  <si>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</si>
  <si>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</si>
  <si>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</si>
  <si>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</si>
  <si>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</si>
  <si>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</si>
  <si>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</si>
  <si>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</si>
  <si>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</si>
  <si>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</si>
  <si>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</si>
  <si>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</si>
  <si>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</si>
  <si>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</si>
  <si>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</si>
  <si>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</si>
  <si>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</si>
  <si>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</si>
  <si>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</si>
  <si>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二川（２部６位）</t>
    <rPh sb="0" eb="2">
      <t>フタガワ</t>
    </rPh>
    <phoneticPr fontId="5"/>
  </si>
  <si>
    <t>×</t>
  </si>
  <si>
    <t>豊橋北部(３部１位)</t>
  </si>
  <si>
    <t>入れ替え戦②</t>
  </si>
  <si>
    <t>知立（２部５位）</t>
    <rPh sb="0" eb="2">
      <t>チリュウ</t>
    </rPh>
    <phoneticPr fontId="5"/>
  </si>
  <si>
    <t>豊田(３部２位)</t>
  </si>
  <si>
    <t>入れ替え戦③</t>
  </si>
  <si>
    <t>吉田方（２部４位）</t>
    <rPh sb="0" eb="3">
      <t>ヨシダガタ</t>
    </rPh>
    <phoneticPr fontId="5"/>
  </si>
  <si>
    <t>ZELO(３部３位)</t>
  </si>
  <si>
    <t>入れ替え戦④</t>
  </si>
  <si>
    <t>豊川(１部５位)</t>
  </si>
  <si>
    <t>大清水（２部２位）</t>
    <rPh sb="0" eb="3">
      <t>オオシミズ</t>
    </rPh>
    <phoneticPr fontId="5"/>
  </si>
  <si>
    <t>入れ替え戦⑤</t>
  </si>
  <si>
    <t>石巻(１部６位)</t>
  </si>
  <si>
    <t>刈谷（２部１位）</t>
    <rPh sb="0" eb="2">
      <t>カリヤ</t>
    </rPh>
    <phoneticPr fontId="5"/>
  </si>
  <si>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</si>
  <si>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</si>
  <si>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</si>
  <si>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</si>
  <si>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</si>
  <si>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</si>
  <si>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</si>
  <si>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</si>
  <si>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</si>
  <si>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</si>
  <si>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22-１１</t>
  </si>
  <si>
    <t>45-35</t>
    <phoneticPr fontId="5"/>
  </si>
  <si>
    <t>41-26</t>
    <phoneticPr fontId="5"/>
  </si>
  <si>
    <t>４４-２４</t>
  </si>
  <si>
    <t>40-18</t>
    <phoneticPr fontId="5"/>
  </si>
  <si>
    <t>１１-２２</t>
  </si>
  <si>
    <t>26-25</t>
    <phoneticPr fontId="5"/>
  </si>
  <si>
    <t>27-19</t>
    <phoneticPr fontId="5"/>
  </si>
  <si>
    <t>37-26</t>
    <phoneticPr fontId="5"/>
  </si>
  <si>
    <t>39-17</t>
    <phoneticPr fontId="5"/>
  </si>
  <si>
    <t>バッスル</t>
    <phoneticPr fontId="5"/>
  </si>
  <si>
    <t>35-45</t>
    <phoneticPr fontId="5"/>
  </si>
  <si>
    <t>25-26</t>
    <phoneticPr fontId="5"/>
  </si>
  <si>
    <t>34-23</t>
    <phoneticPr fontId="5"/>
  </si>
  <si>
    <t>34-30</t>
    <phoneticPr fontId="5"/>
  </si>
  <si>
    <t>33-26</t>
    <phoneticPr fontId="5"/>
  </si>
  <si>
    <t>豊川南部</t>
    <rPh sb="0" eb="2">
      <t>トヨカワ</t>
    </rPh>
    <rPh sb="2" eb="4">
      <t>ナンブ</t>
    </rPh>
    <phoneticPr fontId="5"/>
  </si>
  <si>
    <t>26-41</t>
    <phoneticPr fontId="5"/>
  </si>
  <si>
    <t>19-27</t>
    <phoneticPr fontId="5"/>
  </si>
  <si>
    <t>23-34</t>
    <phoneticPr fontId="5"/>
  </si>
  <si>
    <t>15-28</t>
    <phoneticPr fontId="5"/>
  </si>
  <si>
    <t>２４-４４</t>
  </si>
  <si>
    <t>26-37</t>
    <phoneticPr fontId="5"/>
  </si>
  <si>
    <t>30-34</t>
    <phoneticPr fontId="5"/>
  </si>
  <si>
    <t>28-15</t>
    <phoneticPr fontId="5"/>
  </si>
  <si>
    <t>32-31</t>
    <phoneticPr fontId="5"/>
  </si>
  <si>
    <t>18-40</t>
    <phoneticPr fontId="5"/>
  </si>
  <si>
    <t>17-39</t>
    <phoneticPr fontId="5"/>
  </si>
  <si>
    <t>26-33</t>
    <phoneticPr fontId="5"/>
  </si>
  <si>
    <t>31-32</t>
    <phoneticPr fontId="5"/>
  </si>
  <si>
    <t>女子２部リーグ</t>
    <rPh sb="0" eb="2">
      <t>ジョシ</t>
    </rPh>
    <rPh sb="3" eb="4">
      <t>ブ</t>
    </rPh>
    <phoneticPr fontId="5"/>
  </si>
  <si>
    <t>棄　権　　　　　試合不成立</t>
    <phoneticPr fontId="6"/>
  </si>
  <si>
    <t>豊川</t>
    <rPh sb="0" eb="2">
      <t>トヨカワ</t>
    </rPh>
    <phoneticPr fontId="5"/>
  </si>
  <si>
    <t>40-31</t>
    <phoneticPr fontId="5"/>
  </si>
  <si>
    <t>43-33</t>
    <phoneticPr fontId="5"/>
  </si>
  <si>
    <t>23-39</t>
    <phoneticPr fontId="5"/>
  </si>
  <si>
    <t>41-24</t>
    <phoneticPr fontId="5"/>
  </si>
  <si>
    <t>３８-２４</t>
  </si>
  <si>
    <t>刈谷東</t>
    <rPh sb="0" eb="3">
      <t>カリヤヒガシ</t>
    </rPh>
    <phoneticPr fontId="5"/>
  </si>
  <si>
    <t>31-40</t>
    <phoneticPr fontId="5"/>
  </si>
  <si>
    <t>33-28</t>
    <phoneticPr fontId="5"/>
  </si>
  <si>
    <t>25-37</t>
    <phoneticPr fontId="5"/>
  </si>
  <si>
    <t>25-23</t>
    <phoneticPr fontId="5"/>
  </si>
  <si>
    <t>50-27</t>
    <phoneticPr fontId="5"/>
  </si>
  <si>
    <t>33-43</t>
    <phoneticPr fontId="5"/>
  </si>
  <si>
    <t>28-33</t>
    <phoneticPr fontId="5"/>
  </si>
  <si>
    <t>27-39</t>
    <phoneticPr fontId="5"/>
  </si>
  <si>
    <t>42-26</t>
    <phoneticPr fontId="5"/>
  </si>
  <si>
    <t>48-14</t>
    <phoneticPr fontId="5"/>
  </si>
  <si>
    <t>39-23</t>
    <phoneticPr fontId="5"/>
  </si>
  <si>
    <t>37-25</t>
    <phoneticPr fontId="5"/>
  </si>
  <si>
    <t>39-27</t>
    <phoneticPr fontId="5"/>
  </si>
  <si>
    <t>40-24</t>
    <phoneticPr fontId="5"/>
  </si>
  <si>
    <t>24-41</t>
    <phoneticPr fontId="5"/>
  </si>
  <si>
    <t>23-25</t>
    <phoneticPr fontId="5"/>
  </si>
  <si>
    <t>26-42</t>
    <phoneticPr fontId="5"/>
  </si>
  <si>
    <t>24-40</t>
    <phoneticPr fontId="5"/>
  </si>
  <si>
    <t>36-23</t>
    <phoneticPr fontId="5"/>
  </si>
  <si>
    <t>バブルズ</t>
    <phoneticPr fontId="5"/>
  </si>
  <si>
    <t>２４-３８</t>
  </si>
  <si>
    <t>27-50</t>
    <phoneticPr fontId="5"/>
  </si>
  <si>
    <t>14-48</t>
    <phoneticPr fontId="5"/>
  </si>
  <si>
    <t>23-36</t>
    <phoneticPr fontId="5"/>
  </si>
  <si>
    <t>女子３部Ａリーグ</t>
    <rPh sb="0" eb="2">
      <t>ジョシ</t>
    </rPh>
    <rPh sb="3" eb="4">
      <t>ブ</t>
    </rPh>
    <phoneticPr fontId="5"/>
  </si>
  <si>
    <t>20-16</t>
    <phoneticPr fontId="5"/>
  </si>
  <si>
    <t>48-18</t>
    <phoneticPr fontId="5"/>
  </si>
  <si>
    <t>39-10</t>
    <phoneticPr fontId="5"/>
  </si>
  <si>
    <t>16-20</t>
    <phoneticPr fontId="5"/>
  </si>
  <si>
    <t>42-20</t>
    <phoneticPr fontId="5"/>
  </si>
  <si>
    <t>38-22</t>
    <phoneticPr fontId="5"/>
  </si>
  <si>
    <t>40-25</t>
    <phoneticPr fontId="5"/>
  </si>
  <si>
    <t>18-48</t>
    <phoneticPr fontId="5"/>
  </si>
  <si>
    <t>20-42</t>
    <phoneticPr fontId="5"/>
  </si>
  <si>
    <t>28-30</t>
    <phoneticPr fontId="5"/>
  </si>
  <si>
    <t>35-15</t>
    <phoneticPr fontId="5"/>
  </si>
  <si>
    <t>シーガルズ</t>
    <phoneticPr fontId="5"/>
  </si>
  <si>
    <t>22-38</t>
    <phoneticPr fontId="5"/>
  </si>
  <si>
    <t>30-28</t>
    <phoneticPr fontId="5"/>
  </si>
  <si>
    <t>36-22</t>
    <phoneticPr fontId="5"/>
  </si>
  <si>
    <t>PT</t>
    <phoneticPr fontId="5"/>
  </si>
  <si>
    <t>10-39</t>
    <phoneticPr fontId="5"/>
  </si>
  <si>
    <t>25-40</t>
    <phoneticPr fontId="5"/>
  </si>
  <si>
    <t>15-35</t>
    <phoneticPr fontId="5"/>
  </si>
  <si>
    <t>22-36</t>
    <phoneticPr fontId="5"/>
  </si>
  <si>
    <t>女子３部Bリーグ</t>
    <rPh sb="0" eb="2">
      <t>ジョシ</t>
    </rPh>
    <rPh sb="3" eb="4">
      <t>ブ</t>
    </rPh>
    <phoneticPr fontId="5"/>
  </si>
  <si>
    <t>高嶺AN</t>
    <rPh sb="0" eb="2">
      <t>タカネ</t>
    </rPh>
    <phoneticPr fontId="5"/>
  </si>
  <si>
    <t>36-20</t>
    <phoneticPr fontId="5"/>
  </si>
  <si>
    <t>22-11</t>
    <phoneticPr fontId="5"/>
  </si>
  <si>
    <t>34-25</t>
    <phoneticPr fontId="5"/>
  </si>
  <si>
    <t>31-16</t>
    <phoneticPr fontId="5"/>
  </si>
  <si>
    <t>20-36</t>
    <phoneticPr fontId="5"/>
  </si>
  <si>
    <t>24-28</t>
    <phoneticPr fontId="5"/>
  </si>
  <si>
    <t>24-15</t>
    <phoneticPr fontId="5"/>
  </si>
  <si>
    <t>37-16</t>
    <phoneticPr fontId="5"/>
  </si>
  <si>
    <t>豊橋北部</t>
    <rPh sb="0" eb="4">
      <t>トヨハシホクブ</t>
    </rPh>
    <phoneticPr fontId="5"/>
  </si>
  <si>
    <t>11-22</t>
    <phoneticPr fontId="5"/>
  </si>
  <si>
    <t>28-24</t>
    <phoneticPr fontId="5"/>
  </si>
  <si>
    <t>23-13</t>
    <phoneticPr fontId="5"/>
  </si>
  <si>
    <t>25-34</t>
    <phoneticPr fontId="5"/>
  </si>
  <si>
    <t>15-24</t>
    <phoneticPr fontId="5"/>
  </si>
  <si>
    <t>29-39</t>
    <phoneticPr fontId="5"/>
  </si>
  <si>
    <t>16-31</t>
    <phoneticPr fontId="5"/>
  </si>
  <si>
    <t>16-37</t>
    <phoneticPr fontId="5"/>
  </si>
  <si>
    <t>13-23</t>
    <phoneticPr fontId="5"/>
  </si>
  <si>
    <t>39-29</t>
    <phoneticPr fontId="5"/>
  </si>
  <si>
    <t>女子３部Ｃリーグ</t>
    <rPh sb="0" eb="2">
      <t>ジョシ</t>
    </rPh>
    <rPh sb="3" eb="4">
      <t>ブ</t>
    </rPh>
    <phoneticPr fontId="5"/>
  </si>
  <si>
    <t>30-19</t>
    <phoneticPr fontId="5"/>
  </si>
  <si>
    <t>31-23</t>
    <phoneticPr fontId="5"/>
  </si>
  <si>
    <t>27-34</t>
    <phoneticPr fontId="5"/>
  </si>
  <si>
    <t>20-0</t>
    <phoneticPr fontId="5"/>
  </si>
  <si>
    <t>19-30</t>
    <phoneticPr fontId="5"/>
  </si>
  <si>
    <t>35-32</t>
    <phoneticPr fontId="5"/>
  </si>
  <si>
    <t>豊川一宮</t>
    <rPh sb="0" eb="2">
      <t>トヨカワ</t>
    </rPh>
    <rPh sb="2" eb="4">
      <t>イチミヤ</t>
    </rPh>
    <phoneticPr fontId="5"/>
  </si>
  <si>
    <t>23-31</t>
    <phoneticPr fontId="5"/>
  </si>
  <si>
    <t>32-35</t>
    <phoneticPr fontId="5"/>
  </si>
  <si>
    <t>34-43</t>
    <phoneticPr fontId="5"/>
  </si>
  <si>
    <t>49-23</t>
    <phoneticPr fontId="5"/>
  </si>
  <si>
    <t>34-27</t>
    <phoneticPr fontId="5"/>
  </si>
  <si>
    <t>43-34</t>
    <phoneticPr fontId="5"/>
  </si>
  <si>
    <t>54-20</t>
    <phoneticPr fontId="5"/>
  </si>
  <si>
    <t>めだか</t>
    <phoneticPr fontId="5"/>
  </si>
  <si>
    <t>0-20</t>
    <phoneticPr fontId="5"/>
  </si>
  <si>
    <t>23-49</t>
    <phoneticPr fontId="5"/>
  </si>
  <si>
    <t>20-54</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</si>
  <si>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</si>
  <si>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</si>
  <si>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</si>
  <si>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21-31</t>
  </si>
  <si>
    <t>24-36</t>
  </si>
  <si>
    <t>B3位</t>
    <rPh sb="2" eb="3">
      <t>イ</t>
    </rPh>
    <phoneticPr fontId="5"/>
  </si>
  <si>
    <t>31-21</t>
  </si>
  <si>
    <t>30-20</t>
  </si>
  <si>
    <t>C3位</t>
    <rPh sb="2" eb="3">
      <t>イ</t>
    </rPh>
    <phoneticPr fontId="5"/>
  </si>
  <si>
    <t>36-24</t>
  </si>
  <si>
    <t>20-30</t>
  </si>
  <si>
    <t>３部４位交流リーグ</t>
    <rPh sb="1" eb="2">
      <t>ブ</t>
    </rPh>
    <rPh sb="3" eb="4">
      <t>イ</t>
    </rPh>
    <rPh sb="4" eb="6">
      <t>コウリュウ</t>
    </rPh>
    <phoneticPr fontId="5"/>
  </si>
  <si>
    <t>【11月３０日】</t>
    <phoneticPr fontId="5"/>
  </si>
  <si>
    <t>A4位</t>
    <rPh sb="2" eb="3">
      <t>イ</t>
    </rPh>
    <phoneticPr fontId="5"/>
  </si>
  <si>
    <t>19-35</t>
  </si>
  <si>
    <t>31-49</t>
  </si>
  <si>
    <t>B4位</t>
    <rPh sb="2" eb="3">
      <t>イ</t>
    </rPh>
    <phoneticPr fontId="5"/>
  </si>
  <si>
    <t>35-19</t>
  </si>
  <si>
    <t>20-31</t>
  </si>
  <si>
    <t>C4位</t>
    <rPh sb="2" eb="3">
      <t>イ</t>
    </rPh>
    <phoneticPr fontId="5"/>
  </si>
  <si>
    <t>49-31</t>
  </si>
  <si>
    <t>31-20</t>
  </si>
  <si>
    <t>豊川一宮</t>
    <phoneticPr fontId="5"/>
  </si>
  <si>
    <t>３部５位交流リーグ</t>
    <rPh sb="1" eb="2">
      <t>ブ</t>
    </rPh>
    <rPh sb="3" eb="5">
      <t>コウリュウ</t>
    </rPh>
    <phoneticPr fontId="5"/>
  </si>
  <si>
    <t>A5位</t>
    <rPh sb="2" eb="3">
      <t>イ</t>
    </rPh>
    <phoneticPr fontId="5"/>
  </si>
  <si>
    <t>32-20</t>
  </si>
  <si>
    <t>35-10</t>
  </si>
  <si>
    <t>B5位</t>
    <rPh sb="2" eb="3">
      <t>イ</t>
    </rPh>
    <phoneticPr fontId="5"/>
  </si>
  <si>
    <t>20-32</t>
  </si>
  <si>
    <t>65-12</t>
  </si>
  <si>
    <t>C5位</t>
    <rPh sb="2" eb="3">
      <t>イ</t>
    </rPh>
    <phoneticPr fontId="5"/>
  </si>
  <si>
    <t>10-35</t>
  </si>
  <si>
    <t>12-65</t>
  </si>
  <si>
    <t>３部順位決定リーグ</t>
    <rPh sb="1" eb="2">
      <t>ブ</t>
    </rPh>
    <rPh sb="2" eb="6">
      <t>ジュンイケッテイ</t>
    </rPh>
    <phoneticPr fontId="5"/>
  </si>
  <si>
    <t>【11月23日・29日】</t>
    <rPh sb="3" eb="4">
      <t>ツキ</t>
    </rPh>
    <rPh sb="6" eb="7">
      <t>ニチ</t>
    </rPh>
    <rPh sb="10" eb="11">
      <t>ニチ</t>
    </rPh>
    <phoneticPr fontId="5"/>
  </si>
  <si>
    <t>9-25</t>
    <phoneticPr fontId="5"/>
  </si>
  <si>
    <t>17-16</t>
    <phoneticPr fontId="5"/>
  </si>
  <si>
    <t>１２-１７</t>
  </si>
  <si>
    <t>１６-３３</t>
  </si>
  <si>
    <t>25-9</t>
    <phoneticPr fontId="5"/>
  </si>
  <si>
    <t>３６-２０</t>
  </si>
  <si>
    <t>２５-２９</t>
  </si>
  <si>
    <t>高嶺AN</t>
  </si>
  <si>
    <t>C1位</t>
    <rPh sb="2" eb="3">
      <t>イ</t>
    </rPh>
    <phoneticPr fontId="5"/>
  </si>
  <si>
    <t>16-17</t>
    <phoneticPr fontId="5"/>
  </si>
  <si>
    <t>４６-２５</t>
  </si>
  <si>
    <t>２６-１７</t>
  </si>
  <si>
    <t>西尾</t>
    <phoneticPr fontId="5"/>
  </si>
  <si>
    <t>A2位</t>
    <phoneticPr fontId="5"/>
  </si>
  <si>
    <t>２０-３６</t>
  </si>
  <si>
    <t>２５-４６</t>
  </si>
  <si>
    <t>21-25</t>
    <phoneticPr fontId="5"/>
  </si>
  <si>
    <t>28-42</t>
    <phoneticPr fontId="5"/>
  </si>
  <si>
    <t>１７-１２</t>
  </si>
  <si>
    <t>１７-２６</t>
  </si>
  <si>
    <t>25-21</t>
    <phoneticPr fontId="5"/>
  </si>
  <si>
    <t>20-24</t>
    <phoneticPr fontId="5"/>
  </si>
  <si>
    <t>C2位</t>
    <rPh sb="2" eb="3">
      <t>イ</t>
    </rPh>
    <phoneticPr fontId="5"/>
  </si>
  <si>
    <t>３３-１６</t>
  </si>
  <si>
    <t>２９-２５</t>
  </si>
  <si>
    <t>42-28</t>
    <phoneticPr fontId="5"/>
  </si>
  <si>
    <t>24-20</t>
    <phoneticPr fontId="5"/>
  </si>
  <si>
    <t>INFINITY</t>
  </si>
  <si>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</si>
  <si>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</si>
  <si>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</si>
  <si>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</si>
  <si>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</si>
  <si>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バブルズ(２部６位)</t>
  </si>
  <si>
    <t>INFINITY(３部１位)</t>
  </si>
  <si>
    <t>碧南(２部５位)</t>
  </si>
  <si>
    <t>高嶺AN(３部２位)</t>
  </si>
  <si>
    <t>豊田(２部４位)</t>
  </si>
  <si>
    <t>西尾(３部３位)</t>
  </si>
  <si>
    <t>美川(１部５位)</t>
  </si>
  <si>
    <t>豊川(２部２位)</t>
  </si>
  <si>
    <t>豊川南部(１部６位)</t>
  </si>
  <si>
    <t>二川(２部１位)</t>
  </si>
  <si>
    <t>２5愛知県Ｕ１２バスケットボール後期リーグ三河地区　日程表</t>
    <phoneticPr fontId="5"/>
  </si>
  <si>
    <t>『 競　技　規　則 』　　※詳細は別紙参照</t>
    <rPh sb="14" eb="16">
      <t>ショウサイ</t>
    </rPh>
    <rPh sb="17" eb="21">
      <t>ベッシサンショウ</t>
    </rPh>
    <phoneticPr fontId="5"/>
  </si>
  <si>
    <t>１１月３０日（日） 　西尾市総合体育館</t>
    <rPh sb="2" eb="3">
      <t>ガツ</t>
    </rPh>
    <rPh sb="5" eb="6">
      <t>ニチ</t>
    </rPh>
    <rPh sb="7" eb="8">
      <t>ヒ</t>
    </rPh>
    <rPh sb="11" eb="14">
      <t>ニシオシ</t>
    </rPh>
    <rPh sb="14" eb="19">
      <t>ソウゴウタイイクカン</t>
    </rPh>
    <phoneticPr fontId="5"/>
  </si>
  <si>
    <t>開場時間　９：００～２１：００</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</si>
  <si>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</si>
  <si>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</si>
  <si>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</si>
  <si>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アップ開始時間　9：00～</t>
    <phoneticPr fontId="5"/>
  </si>
  <si>
    <t>同点の場合は、2分のインターバルの後、3分間のオーバータイムを必要な回数行う。</t>
    <rPh sb="0" eb="2">
      <t>ドウテン</t>
    </rPh>
    <rPh sb="3" eb="5">
      <t>バアイ</t>
    </rPh>
    <phoneticPr fontId="5"/>
  </si>
  <si>
    <t>準備チーム</t>
    <phoneticPr fontId="5"/>
  </si>
  <si>
    <t>　ありません</t>
    <phoneticPr fontId="5"/>
  </si>
  <si>
    <t>第4クォーターのチームファール、オルタネイトアローは引き継ぐものとする。</t>
  </si>
  <si>
    <t>片付けチーム　最終ゲームのチーム</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</si>
  <si>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</si>
  <si>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デジタイマー・オフィシャルセット　　西尾協会×4セット</t>
    <rPh sb="18" eb="20">
      <t>ニシオ</t>
    </rPh>
    <rPh sb="20" eb="22">
      <t>キョウカイ</t>
    </rPh>
    <phoneticPr fontId="5"/>
  </si>
  <si>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</si>
  <si>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</si>
  <si>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</si>
  <si>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</si>
  <si>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③</t>
    <phoneticPr fontId="5"/>
  </si>
  <si>
    <t>コーチまたはA・コーチのどちらか一方はゲーム中に立ち続けていてもよい。ただし、</t>
    <phoneticPr fontId="5"/>
  </si>
  <si>
    <t>時　間</t>
  </si>
  <si>
    <t>Ａコート</t>
  </si>
  <si>
    <t>Bコート</t>
  </si>
  <si>
    <t>Cコート</t>
    <phoneticPr fontId="5"/>
  </si>
  <si>
    <t>Dコート</t>
    <phoneticPr fontId="5"/>
  </si>
  <si>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</si>
  <si>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</si>
  <si>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</si>
  <si>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対　戦</t>
  </si>
  <si>
    <t>シーガルズ（A3位）</t>
    <rPh sb="8" eb="9">
      <t>イ</t>
    </rPh>
    <phoneticPr fontId="5"/>
  </si>
  <si>
    <t>KBC高浜（B3位）</t>
    <rPh sb="3" eb="5">
      <t>タカハマ</t>
    </rPh>
    <rPh sb="8" eb="9">
      <t>イ</t>
    </rPh>
    <phoneticPr fontId="5"/>
  </si>
  <si>
    <t>PT（A5位）</t>
    <rPh sb="5" eb="6">
      <t>イ</t>
    </rPh>
    <phoneticPr fontId="5"/>
  </si>
  <si>
    <t>蒲郡（B5位）</t>
    <rPh sb="0" eb="2">
      <t>ガマゴオリ</t>
    </rPh>
    <rPh sb="5" eb="6">
      <t>イ</t>
    </rPh>
    <phoneticPr fontId="5"/>
  </si>
  <si>
    <t>⑤</t>
    <phoneticPr fontId="5"/>
  </si>
  <si>
    <t>暴風警報発令や天災等で、大会が行えなかった場合は、試合はなかったものとする。</t>
    <phoneticPr fontId="5"/>
  </si>
  <si>
    <t>ＴＯ ・ＭＣ</t>
  </si>
  <si>
    <t>めだか（C5位）</t>
    <phoneticPr fontId="5"/>
  </si>
  <si>
    <t>KBB(C3位)</t>
    <phoneticPr fontId="5"/>
  </si>
  <si>
    <t>その場合の順位決定方法は、勝率で決する。</t>
    <phoneticPr fontId="5"/>
  </si>
  <si>
    <t>審　判</t>
  </si>
  <si>
    <t>・</t>
  </si>
  <si>
    <t>ジョーカーズ（A4位）</t>
    <phoneticPr fontId="5"/>
  </si>
  <si>
    <t>大清水（B4位）</t>
    <rPh sb="0" eb="3">
      <t>オオシミズ</t>
    </rPh>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</si>
  <si>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</si>
  <si>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</si>
  <si>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得　点</t>
  </si>
  <si>
    <t>－</t>
  </si>
  <si>
    <t>⑦</t>
    <phoneticPr fontId="5"/>
  </si>
  <si>
    <t>審判は、ゲームの指揮を執るコーチに本部が指定するコーチ証を渡すとき、</t>
    <phoneticPr fontId="5"/>
  </si>
  <si>
    <t>必ずTeamJBAコーチ証(PDF 登録証)を確認する。</t>
    <phoneticPr fontId="5"/>
  </si>
  <si>
    <t>ジョーカーズ（A4位）</t>
    <rPh sb="9" eb="10">
      <t>イ</t>
    </rPh>
    <phoneticPr fontId="5"/>
  </si>
  <si>
    <t>大清水（B４位）</t>
  </si>
  <si>
    <t>ＪＢＡコーチライセンスを取得している者は、全員がTeamJBAコーチ証を首から下げること。</t>
    <phoneticPr fontId="5"/>
  </si>
  <si>
    <t>豊川一宮（C４位）</t>
    <rPh sb="0" eb="4">
      <t>トヨカワイチノミヤ</t>
    </rPh>
    <phoneticPr fontId="5"/>
  </si>
  <si>
    <t>⑧</t>
    <phoneticPr fontId="5"/>
  </si>
  <si>
    <t>ゲーム終了後は、速やかに荷物を持ってベンチから移動すること。</t>
    <phoneticPr fontId="5"/>
  </si>
  <si>
    <t>U12</t>
  </si>
  <si>
    <t>シーガルズ（A3位）</t>
    <phoneticPr fontId="5"/>
  </si>
  <si>
    <t>PT（A5位）</t>
    <phoneticPr fontId="5"/>
  </si>
  <si>
    <t>相手チーム（コーチ、プレイヤー）、オフィシャル（得点）へのあいさつは行わない。</t>
    <phoneticPr fontId="5"/>
  </si>
  <si>
    <t>また、５ファールで退場するプレイヤーは、相手チームへのあいさつは行わず、速やかにベンチに戻る。</t>
    <phoneticPr fontId="5"/>
  </si>
  <si>
    <t>自チーム保護者へのあいさつは、観覧席で行うこと。</t>
    <phoneticPr fontId="5"/>
  </si>
  <si>
    <t>蒲郡（B5位）</t>
    <rPh sb="0" eb="2">
      <t>ガマゴオリ</t>
    </rPh>
    <phoneticPr fontId="5"/>
  </si>
  <si>
    <t>『 注　意　事　項 』　　【西尾市総合体育館】</t>
    <rPh sb="2" eb="3">
      <t>チュウ</t>
    </rPh>
    <rPh sb="4" eb="5">
      <t>イ</t>
    </rPh>
    <rPh sb="6" eb="7">
      <t>コト</t>
    </rPh>
    <rPh sb="8" eb="9">
      <t>コウ</t>
    </rPh>
    <rPh sb="14" eb="17">
      <t>ニシオシ</t>
    </rPh>
    <rPh sb="17" eb="19">
      <t>ソウゴウ</t>
    </rPh>
    <phoneticPr fontId="6"/>
  </si>
  <si>
    <t>KBC高浜（B3位）</t>
    <rPh sb="3" eb="5">
      <t>タカハマ</t>
    </rPh>
    <phoneticPr fontId="5"/>
  </si>
  <si>
    <t>豊川一宮（C４位）</t>
    <phoneticPr fontId="5"/>
  </si>
  <si>
    <t>観戦・撮影場所</t>
    <rPh sb="0" eb="2">
      <t>カンセン</t>
    </rPh>
    <rPh sb="3" eb="5">
      <t>サツエイ</t>
    </rPh>
    <rPh sb="5" eb="7">
      <t>バショ</t>
    </rPh>
    <phoneticPr fontId="5"/>
  </si>
  <si>
    <t>⇒</t>
    <phoneticPr fontId="5"/>
  </si>
  <si>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</si>
  <si>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待機場所</t>
    <rPh sb="0" eb="4">
      <t>タイキバショ</t>
    </rPh>
    <phoneticPr fontId="5"/>
  </si>
  <si>
    <t>２階観客席</t>
    <rPh sb="1" eb="2">
      <t>カイ</t>
    </rPh>
    <rPh sb="2" eb="5">
      <t>カンキャクセキ</t>
    </rPh>
    <phoneticPr fontId="5"/>
  </si>
  <si>
    <t>コンセント</t>
    <phoneticPr fontId="5"/>
  </si>
  <si>
    <t>使用禁止</t>
    <rPh sb="0" eb="2">
      <t>シヨウ</t>
    </rPh>
    <rPh sb="2" eb="4">
      <t>キンシ</t>
    </rPh>
    <phoneticPr fontId="5"/>
  </si>
  <si>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</si>
  <si>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</si>
  <si>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</si>
  <si>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</si>
  <si>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</si>
  <si>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t>
    <rPh sb="0" eb="3">
      <t>シキチナイ</t>
    </rPh>
    <phoneticPr fontId="5"/>
  </si>
  <si>
    <t>喫　煙</t>
    <rPh sb="0" eb="1">
      <t>キッ</t>
    </rPh>
    <rPh sb="2" eb="3">
      <t>ケムリ</t>
    </rPh>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</si>
  <si>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</si>
  <si>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</si>
  <si>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</si>
  <si>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U12</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</si>
  <si>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</si>
  <si>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</si>
  <si>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t>大清水（B4位）</t>
    <rPh sb="0" eb="3">
      <t>オオシミズ</t>
    </rPh>
    <rPh sb="6" eb="7">
      <t>イ</t>
    </rPh>
    <phoneticPr fontId="5"/>
  </si>
  <si>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</si>
  <si>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ゲーム時間は５分ランニングタイム1回とする。ただし、フリースローのみタイマーを止める。</t>
    <rPh sb="17" eb="18">
      <t>カイ</t>
    </rPh>
    <phoneticPr fontId="5"/>
  </si>
  <si>
    <t>U12.</t>
  </si>
  <si>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</si>
  <si>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</si>
  <si>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閉会式 ・ 抽選会</t>
    <rPh sb="0" eb="3">
      <t>ヘイカイシキ</t>
    </rPh>
    <rPh sb="6" eb="9">
      <t>チュウセンカイ</t>
    </rPh>
    <phoneticPr fontId="5"/>
  </si>
  <si>
    <t>・審判（両チーム）、タイマー（淡色チーム）、得点板（濃色チーム）で担当する。スコアラー、コミッショナーは不要とする</t>
    <rPh sb="4" eb="5">
      <t>リョウ</t>
    </rPh>
    <rPh sb="15" eb="17">
      <t>タンショク</t>
    </rPh>
    <rPh sb="26" eb="28">
      <t>ノウショク</t>
    </rPh>
    <phoneticPr fontId="5"/>
  </si>
  <si>
    <t>１１月２９日（土） 　西尾市総合体育館</t>
    <rPh sb="2" eb="3">
      <t>ガツ</t>
    </rPh>
    <rPh sb="5" eb="6">
      <t>ニチ</t>
    </rPh>
    <rPh sb="7" eb="8">
      <t>ド</t>
    </rPh>
    <rPh sb="11" eb="14">
      <t>ニシオシ</t>
    </rPh>
    <rPh sb="14" eb="19">
      <t>ソウゴウタイイクカン</t>
    </rPh>
    <phoneticPr fontId="5"/>
  </si>
  <si>
    <t>前日準備のため　ありません</t>
    <rPh sb="0" eb="2">
      <t>ゼンジツ</t>
    </rPh>
    <rPh sb="2" eb="4">
      <t>ジュンビ</t>
    </rPh>
    <phoneticPr fontId="5"/>
  </si>
  <si>
    <t>片付けチーム　</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</si>
  <si>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</si>
  <si>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</si>
  <si>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</si>
  <si>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知立（A1位）</t>
    <rPh sb="0" eb="2">
      <t>チリュウ</t>
    </rPh>
    <rPh sb="5" eb="6">
      <t>イ</t>
    </rPh>
    <phoneticPr fontId="6"/>
  </si>
  <si>
    <t>豊橋北部（B2位）</t>
    <rPh sb="0" eb="4">
      <t>トヨハシホクブ</t>
    </rPh>
    <rPh sb="7" eb="8">
      <t>イ</t>
    </rPh>
    <phoneticPr fontId="5"/>
  </si>
  <si>
    <t>足助（A2位）</t>
    <rPh sb="0" eb="2">
      <t>アスケ</t>
    </rPh>
    <rPh sb="5" eb="6">
      <t>イ</t>
    </rPh>
    <phoneticPr fontId="5"/>
  </si>
  <si>
    <t>高嶺AN（B1位）</t>
    <rPh sb="0" eb="2">
      <t>タカネ</t>
    </rPh>
    <rPh sb="7" eb="8">
      <t>イ</t>
    </rPh>
    <phoneticPr fontId="5"/>
  </si>
  <si>
    <t>豊橋北部(A1位)</t>
    <rPh sb="0" eb="4">
      <t>トヨハシホクブ</t>
    </rPh>
    <rPh sb="7" eb="8">
      <t>イ</t>
    </rPh>
    <phoneticPr fontId="6"/>
  </si>
  <si>
    <t>ZELO(B2位)</t>
    <rPh sb="7" eb="8">
      <t>イ</t>
    </rPh>
    <phoneticPr fontId="5"/>
  </si>
  <si>
    <t>INFINITY(A2位)</t>
    <rPh sb="11" eb="12">
      <t>イ</t>
    </rPh>
    <phoneticPr fontId="5"/>
  </si>
  <si>
    <t>豊田(B1位)</t>
    <rPh sb="0" eb="2">
      <t>トヨタ</t>
    </rPh>
    <rPh sb="5" eb="6">
      <t>イ</t>
    </rPh>
    <phoneticPr fontId="5"/>
  </si>
  <si>
    <t>INFINITY(C2位)</t>
    <rPh sb="11" eb="12">
      <t>イ</t>
    </rPh>
    <phoneticPr fontId="5"/>
  </si>
  <si>
    <t>西尾(C1位)</t>
    <rPh sb="0" eb="2">
      <t>ニシオ</t>
    </rPh>
    <rPh sb="5" eb="6">
      <t>イ</t>
    </rPh>
    <phoneticPr fontId="5"/>
  </si>
  <si>
    <t>Ｕ１２</t>
    <phoneticPr fontId="5"/>
  </si>
  <si>
    <t>－</t>
    <phoneticPr fontId="6"/>
  </si>
  <si>
    <t>西尾(C1位)</t>
    <rPh sb="0" eb="2">
      <t>ニシオ</t>
    </rPh>
    <rPh sb="5" eb="6">
      <t>イ</t>
    </rPh>
    <phoneticPr fontId="6"/>
  </si>
  <si>
    <t>INFINITY(C2位)</t>
    <phoneticPr fontId="5"/>
  </si>
  <si>
    <t>知立（A1位）</t>
    <rPh sb="0" eb="2">
      <t>チリュウ</t>
    </rPh>
    <rPh sb="5" eb="6">
      <t>イ</t>
    </rPh>
    <phoneticPr fontId="5"/>
  </si>
  <si>
    <t>高嶺AN（B1位）</t>
    <phoneticPr fontId="5"/>
  </si>
  <si>
    <t>豊橋北部（B2位）</t>
    <phoneticPr fontId="5"/>
  </si>
  <si>
    <t>INFINITY(A2位)</t>
    <phoneticPr fontId="5"/>
  </si>
  <si>
    <t>豊橋北部(A1位)</t>
    <phoneticPr fontId="5"/>
  </si>
  <si>
    <t>豊田(B1位)</t>
    <phoneticPr fontId="5"/>
  </si>
  <si>
    <t>ZELO(B2位)</t>
    <phoneticPr fontId="5"/>
  </si>
  <si>
    <t>美川</t>
    <rPh sb="0" eb="2">
      <t>ミカワ</t>
    </rPh>
    <phoneticPr fontId="24"/>
  </si>
  <si>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</si>
  <si>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豊橋北部（B2位）</t>
    <rPh sb="0" eb="4">
      <t>トヨハシホクブ</t>
    </rPh>
    <rPh sb="7" eb="8">
      <t>イ</t>
    </rPh>
    <phoneticPr fontId="6"/>
  </si>
  <si>
    <t>西尾(C1位)</t>
    <phoneticPr fontId="5"/>
  </si>
  <si>
    <t>ZELO(B2位)</t>
    <phoneticPr fontId="6"/>
  </si>
  <si>
    <t>１１月２３日（日）</t>
    <rPh sb="2" eb="3">
      <t>ガツ</t>
    </rPh>
    <rPh sb="5" eb="6">
      <t>ニチ</t>
    </rPh>
    <rPh sb="7" eb="8">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</si>
  <si>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</si>
  <si>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</si>
  <si>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0">
      <t>ジュンビ</t>
    </rPh>
    <rPh sb="10" eb="14">
      <t>デキシダイ</t>
    </rPh>
    <rPh sb="14" eb="16">
      <t>カノウ</t>
    </rPh>
    <phoneticPr fontId="5"/>
  </si>
  <si>
    <t>準備チーム（８：５０集合）　</t>
    <phoneticPr fontId="5"/>
  </si>
  <si>
    <t>ZELO　KBB　足助</t>
    <rPh sb="9" eb="11">
      <t>アスケ</t>
    </rPh>
    <phoneticPr fontId="5"/>
  </si>
  <si>
    <t>片付けチーム　</t>
  </si>
  <si>
    <t>最終試合のチーム</t>
  </si>
  <si>
    <t>デジタイマー・オフィシャルセット　</t>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</si>
  <si>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</si>
  <si>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</si>
  <si>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</si>
  <si>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B-NEXUS</t>
    <phoneticPr fontId="5"/>
  </si>
  <si>
    <t>足助</t>
    <phoneticPr fontId="5"/>
  </si>
  <si>
    <t>豊田</t>
    <phoneticPr fontId="5"/>
  </si>
  <si>
    <t>豊橋北部（Ｂ2位）</t>
    <rPh sb="0" eb="4">
      <t>トヨハシホクブ</t>
    </rPh>
    <rPh sb="7" eb="8">
      <t>イ</t>
    </rPh>
    <phoneticPr fontId="5"/>
  </si>
  <si>
    <t>INFINITY(C2位)</t>
  </si>
  <si>
    <t>高嶺AN（Ｂ１位）</t>
    <rPh sb="0" eb="2">
      <t>タカネ</t>
    </rPh>
    <rPh sb="7" eb="8">
      <t>イ</t>
    </rPh>
    <phoneticPr fontId="5"/>
  </si>
  <si>
    <t>『 注　意　事　項 』　　【豊田市地域文化広場体育館】</t>
    <rPh sb="2" eb="3">
      <t>チュウ</t>
    </rPh>
    <rPh sb="4" eb="5">
      <t>イ</t>
    </rPh>
    <rPh sb="6" eb="7">
      <t>コト</t>
    </rPh>
    <rPh sb="8" eb="9">
      <t>コウ</t>
    </rPh>
    <phoneticPr fontId="6"/>
  </si>
  <si>
    <t xml:space="preserve">外部 </t>
    <rPh sb="0" eb="2">
      <t>ガイブ</t>
    </rPh>
    <phoneticPr fontId="5"/>
  </si>
  <si>
    <t>足助</t>
  </si>
  <si>
    <t>豊橋北部（Ｂ２位）</t>
    <rPh sb="0" eb="4">
      <t>トヨハシホクブ</t>
    </rPh>
    <rPh sb="7" eb="8">
      <t>イ</t>
    </rPh>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</si>
  <si>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</si>
  <si>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</si>
  <si>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</si>
  <si>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</si>
  <si>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知立</t>
    <phoneticPr fontId="5"/>
  </si>
  <si>
    <t>足助</t>
    <rPh sb="0" eb="2">
      <t>アスケ</t>
    </rPh>
    <phoneticPr fontId="23"/>
  </si>
  <si>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</si>
  <si>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</si>
  <si>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t>豊橋市大清水地区体育館</t>
    <rPh sb="0" eb="3">
      <t>トヨハシシ</t>
    </rPh>
    <rPh sb="3" eb="8">
      <t>オオシミズチク</t>
    </rPh>
    <rPh sb="8" eb="11">
      <t>タイイクカン</t>
    </rPh>
    <phoneticPr fontId="5"/>
  </si>
  <si>
    <t>開場時間　8：45～２１：００</t>
    <phoneticPr fontId="5"/>
  </si>
  <si>
    <t>駐車場台数制限　＝　チーム6台まで（コーチも含みます。）</t>
    <phoneticPr fontId="5"/>
  </si>
  <si>
    <t>準備チーム（８：30集合）</t>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</si>
  <si>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</si>
  <si>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t>デジタイマー・オフィシャルセット</t>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</si>
  <si>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</si>
  <si>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豊川南部</t>
    <rPh sb="0" eb="4">
      <t>トヨカワナンブ</t>
    </rPh>
    <phoneticPr fontId="5"/>
  </si>
  <si>
    <t>二川</t>
    <phoneticPr fontId="5"/>
  </si>
  <si>
    <t>碧南</t>
    <phoneticPr fontId="5"/>
  </si>
  <si>
    <t>蒲郡</t>
    <rPh sb="0" eb="2">
      <t>ガマゴオリ</t>
    </rPh>
    <phoneticPr fontId="23"/>
  </si>
  <si>
    <t>豊橋北部</t>
    <rPh sb="0" eb="2">
      <t>トヨハシ</t>
    </rPh>
    <rPh sb="2" eb="4">
      <t>ホクブ</t>
    </rPh>
    <phoneticPr fontId="23"/>
  </si>
  <si>
    <t>高嶺</t>
    <phoneticPr fontId="5"/>
  </si>
  <si>
    <t>豊川南部</t>
    <phoneticPr fontId="5"/>
  </si>
  <si>
    <t>西部キッズ</t>
    <phoneticPr fontId="5"/>
  </si>
  <si>
    <t>豊橋北部</t>
    <phoneticPr fontId="5"/>
  </si>
  <si>
    <t>また、５ファウルで退場するプレイヤーは、相手チームへのあいさつは行わず、速やかにベンチに戻る。</t>
    <phoneticPr fontId="5"/>
  </si>
  <si>
    <t>高嶺AN</t>
    <rPh sb="0" eb="2">
      <t>タカネ</t>
    </rPh>
    <phoneticPr fontId="23"/>
  </si>
  <si>
    <t>蒲郡</t>
    <phoneticPr fontId="5"/>
  </si>
  <si>
    <t>吉田方</t>
    <phoneticPr fontId="5"/>
  </si>
  <si>
    <t>『 注　意　事　項 』　　【大清水地区体育館】</t>
    <rPh sb="2" eb="3">
      <t>チュウ</t>
    </rPh>
    <rPh sb="4" eb="5">
      <t>イ</t>
    </rPh>
    <rPh sb="6" eb="7">
      <t>コト</t>
    </rPh>
    <rPh sb="8" eb="9">
      <t>コウ</t>
    </rPh>
    <rPh sb="14" eb="19">
      <t>オオシミズチク</t>
    </rPh>
    <rPh sb="19" eb="22">
      <t>タイイクカン</t>
    </rPh>
    <phoneticPr fontId="6"/>
  </si>
  <si>
    <t>美川</t>
    <phoneticPr fontId="5"/>
  </si>
  <si>
    <t>フロアー</t>
    <phoneticPr fontId="5"/>
  </si>
  <si>
    <t>外部</t>
    <rPh sb="0" eb="2">
      <t>ガイブ</t>
    </rPh>
    <phoneticPr fontId="5"/>
  </si>
  <si>
    <t>豊川</t>
    <rPh sb="0" eb="2">
      <t>トヨカワ</t>
    </rPh>
    <phoneticPr fontId="24"/>
  </si>
  <si>
    <t>刈谷東</t>
    <phoneticPr fontId="5"/>
  </si>
  <si>
    <t>敷地内（大きな声出しはダメ）</t>
    <rPh sb="0" eb="3">
      <t>シキチナイ</t>
    </rPh>
    <rPh sb="4" eb="5">
      <t>オオ</t>
    </rPh>
    <rPh sb="7" eb="9">
      <t>コエダ</t>
    </rPh>
    <phoneticPr fontId="5"/>
  </si>
  <si>
    <t>刈谷</t>
    <phoneticPr fontId="5"/>
  </si>
  <si>
    <t>高嶺AN</t>
    <phoneticPr fontId="5"/>
  </si>
  <si>
    <t>ー</t>
    <phoneticPr fontId="5"/>
  </si>
  <si>
    <t>１０月４日（土）</t>
    <rPh sb="2" eb="3">
      <t>ガツ</t>
    </rPh>
    <rPh sb="4" eb="5">
      <t>ニチ</t>
    </rPh>
    <rPh sb="6" eb="7">
      <t>ド</t>
    </rPh>
    <phoneticPr fontId="5"/>
  </si>
  <si>
    <r>
      <t>駐車場台数制限　＝　</t>
    </r>
    <r>
      <rPr>
        <sz val="11"/>
        <color rgb="FFFF0000"/>
        <rFont val="BIZ UDPゴシック"/>
        <family val="3"/>
        <charset val="128"/>
      </rPr>
      <t>チーム5台まで（コーチも含みます。）</t>
    </r>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</si>
  <si>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</si>
  <si>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</si>
  <si>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岡崎</t>
    <phoneticPr fontId="5"/>
  </si>
  <si>
    <t>大清水</t>
    <phoneticPr fontId="5"/>
  </si>
  <si>
    <t>KBC高浜</t>
    <rPh sb="3" eb="5">
      <t>タカハマ</t>
    </rPh>
    <phoneticPr fontId="23"/>
  </si>
  <si>
    <t>『 提 出 物 』　　　　以下の書類をメンバー表に記載されたコーチが本部席へ提出・承認を得てください。　</t>
    <phoneticPr fontId="5"/>
  </si>
  <si>
    <t>KBC高浜</t>
    <phoneticPr fontId="5"/>
  </si>
  <si>
    <t>大清水</t>
    <rPh sb="0" eb="3">
      <t>オオシミズ</t>
    </rPh>
    <phoneticPr fontId="23"/>
  </si>
  <si>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</si>
  <si>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</si>
  <si>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</si>
  <si>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</si>
  <si>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石巻</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</si>
  <si>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</si>
  <si>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</si>
  <si>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</si>
  <si>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</si>
  <si>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r>
      <t>碧南　</t>
    </r>
    <r>
      <rPr>
        <u/>
        <sz val="11"/>
        <color rgb="FFFF0000"/>
        <rFont val="BIZ UDPゴシック"/>
        <family val="3"/>
        <charset val="128"/>
      </rPr>
      <t>碧南</t>
    </r>
    <rPh sb="0" eb="2">
      <t>ヘキナン</t>
    </rPh>
    <rPh sb="3" eb="5">
      <t>ヘキナン</t>
    </rPh>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</si>
  <si>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</si>
  <si>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</si>
  <si>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2"/>
  </si>
  <si>
    <t>１０月１２日（日）</t>
    <rPh sb="2" eb="3">
      <t>ツキ</t>
    </rPh>
    <rPh sb="5" eb="6">
      <t>ニチ</t>
    </rPh>
    <rPh sb="7" eb="8">
      <t>ヒ</t>
    </rPh>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</si>
  <si>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</si>
  <si>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</si>
  <si>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</si>
  <si>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</si>
  <si>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</si>
  <si>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</si>
  <si>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</si>
  <si>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</si>
  <si>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１１月１日（土）</t>
    <rPh sb="2" eb="3">
      <t>ガツ</t>
    </rPh>
    <rPh sb="4" eb="5">
      <t>ニチ</t>
    </rPh>
    <rPh sb="6" eb="7">
      <t>ド</t>
    </rPh>
    <phoneticPr fontId="5"/>
  </si>
  <si>
    <t>豊川市御津体育館</t>
    <rPh sb="0" eb="3">
      <t>トヨカワシ</t>
    </rPh>
    <rPh sb="3" eb="5">
      <t>ミト</t>
    </rPh>
    <rPh sb="5" eb="8">
      <t>タイイクカン</t>
    </rPh>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</si>
  <si>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</si>
  <si>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</si>
  <si>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</si>
  <si>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</si>
  <si>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</si>
  <si>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</si>
  <si>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</si>
  <si>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</si>
  <si>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</si>
  <si>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</si>
  <si>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１１月２日（日）</t>
    <rPh sb="2" eb="3">
      <t>ガツ</t>
    </rPh>
    <rPh sb="4" eb="5">
      <t>ニチ</t>
    </rPh>
    <rPh sb="6" eb="7">
      <t>ヒ</t>
    </rPh>
    <phoneticPr fontId="5"/>
  </si>
  <si>
    <t>アップ開始時間　準備出来次第可能</t>
    <rPh sb="8" eb="14">
      <t>ジュンビデキシダイ</t>
    </rPh>
    <rPh sb="14" eb="16">
      <t>カノウ</t>
    </rPh>
    <phoneticPr fontId="5"/>
  </si>
  <si>
    <r>
      <t>足助　ZELO　</t>
    </r>
    <r>
      <rPr>
        <u/>
        <sz val="11"/>
        <color rgb="FFFF0000"/>
        <rFont val="BIZ UDPゴシック"/>
        <family val="3"/>
        <charset val="128"/>
      </rPr>
      <t>知立</t>
    </r>
    <rPh sb="0" eb="2">
      <t>アスケ</t>
    </rPh>
    <rPh sb="8" eb="10">
      <t>チリュウ</t>
    </rPh>
    <phoneticPr fontId="5"/>
  </si>
  <si>
    <t>足助　ZELO</t>
    <rPh sb="0" eb="2">
      <t>アスケ</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</si>
  <si>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</si>
  <si>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</si>
  <si>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</si>
  <si>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</si>
  <si>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</si>
  <si>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</si>
  <si>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</si>
  <si>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</si>
  <si>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</si>
  <si>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</si>
  <si>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</si>
  <si>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二川(２部１位)</t>
    <phoneticPr fontId="5"/>
  </si>
  <si>
    <t>美川(１部５位)</t>
    <phoneticPr fontId="5"/>
  </si>
  <si>
    <t>碧南(２部５位)</t>
    <phoneticPr fontId="5"/>
  </si>
  <si>
    <t>石巻(１部６位)</t>
    <phoneticPr fontId="5"/>
  </si>
  <si>
    <t>豊川(１部５位)</t>
    <phoneticPr fontId="5"/>
  </si>
  <si>
    <t>知立（２部５位）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</si>
</sst>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0">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
      <sz val="9"/>
      <color rgb="FF7030A0"/>
      <name val="BIZ UDPゴシック"/>
      <family val="3"/>
      <charset val="128"/>
    </font>
    <font>
      <u/>
      <sz val="9"/>
      <color rgb="FF7030A0"/>
      <name val="BIZ UDPゴシック"/>
      <family val="3"/>
      <charset val="128"/>
    </font>
    <font>
      <sz val="11"/>
      <color rgb="FF242424"/>
      <name val="Yu Gothic"/>
      <family val="3"/>
      <charset val="128"/>
    </font>
    <font>
      <sz val="9"/>
      <color rgb="FF000000"/>
      <name val="BIZ UDPゴシック"/>
      <family val="3"/>
      <charset val="128"/>
    </font>
    <font>
      <sz val="12"/>
      <color rgb="FF000000"/>
      <name val="BIZ UDPゴシック"/>
      <family val="3"/>
      <charset val="128"/>
    </font>
    <font>
      <sz val="11"/>
      <color rgb="FF7030A0"/>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
      <left/>
      <right/>
      <top/>
      <bottom style="medium">
        <color rgb="FF000000"/>
      </bottom>
      <diagonal/>
    </border>
    <border>
      <left/>
      <right/>
      <top/>
      <bottom style="double">
        <color rgb="FF000000"/>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636">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1"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1"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27" fillId="0" borderId="0" xfId="0" applyFont="1" applyAlignment="1">
      <alignment horizontal="center" vertical="center" shrinkToFit="1"/>
    </xf>
    <xf numFmtId="0" fontId="27" fillId="0" borderId="72" xfId="0" applyFont="1" applyBorder="1" applyAlignment="1">
      <alignment horizontal="center" vertical="center" shrinkToFit="1"/>
    </xf>
    <xf numFmtId="0" fontId="15" fillId="0" borderId="70" xfId="2" applyFont="1" applyBorder="1" applyAlignment="1">
      <alignment horizontal="center" vertical="center" shrinkToFit="1"/>
    </xf>
    <xf numFmtId="0" fontId="26" fillId="0" borderId="9" xfId="0" applyFont="1" applyBorder="1" applyAlignment="1">
      <alignment horizontal="center" vertical="center" shrinkToFit="1"/>
    </xf>
    <xf numFmtId="0" fontId="10" fillId="0" borderId="71" xfId="0" applyFont="1" applyBorder="1" applyAlignment="1">
      <alignment horizontal="center" vertical="center" shrinkToFit="1"/>
    </xf>
    <xf numFmtId="0" fontId="16" fillId="0" borderId="70" xfId="2" applyFont="1" applyBorder="1" applyAlignment="1">
      <alignment horizontal="center" vertical="center" shrinkToFit="1"/>
    </xf>
    <xf numFmtId="0" fontId="16" fillId="0" borderId="72" xfId="2" applyFont="1" applyBorder="1" applyAlignment="1">
      <alignment horizontal="center" vertical="center" shrinkToFit="1"/>
    </xf>
    <xf numFmtId="0" fontId="26" fillId="0" borderId="72" xfId="0" applyFont="1" applyBorder="1" applyAlignment="1">
      <alignment horizontal="center" vertical="center" shrinkToFit="1"/>
    </xf>
    <xf numFmtId="0" fontId="10" fillId="0" borderId="74" xfId="1" applyFont="1" applyBorder="1" applyAlignment="1">
      <alignment horizontal="center" vertical="center" shrinkToFit="1"/>
    </xf>
    <xf numFmtId="0" fontId="10" fillId="0" borderId="75" xfId="1" applyFont="1" applyBorder="1" applyAlignment="1">
      <alignment horizontal="center" vertical="center" shrinkToFit="1"/>
    </xf>
    <xf numFmtId="0" fontId="10" fillId="0" borderId="76" xfId="1" applyFont="1" applyBorder="1" applyAlignment="1">
      <alignment horizontal="center" vertical="center" shrinkToFit="1"/>
    </xf>
    <xf numFmtId="0" fontId="10" fillId="0" borderId="81" xfId="1"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72"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0" xfId="0" applyFont="1" applyAlignment="1">
      <alignment horizontal="center" vertical="center" shrinkToFit="1"/>
    </xf>
    <xf numFmtId="0" fontId="27" fillId="0" borderId="70" xfId="2" applyFont="1" applyBorder="1" applyAlignment="1">
      <alignment horizontal="center" vertical="center" shrinkToFit="1"/>
    </xf>
    <xf numFmtId="0" fontId="15" fillId="0" borderId="71" xfId="2" applyFont="1" applyBorder="1" applyAlignment="1">
      <alignment horizontal="center" vertical="center" shrinkToFit="1"/>
    </xf>
    <xf numFmtId="0" fontId="27" fillId="0" borderId="72" xfId="2" applyFont="1" applyBorder="1" applyAlignment="1">
      <alignment horizontal="center" vertical="center" shrinkToFit="1"/>
    </xf>
    <xf numFmtId="0" fontId="15" fillId="0" borderId="72" xfId="2" applyFont="1" applyBorder="1" applyAlignment="1">
      <alignment horizontal="center" vertical="center" shrinkToFit="1"/>
    </xf>
    <xf numFmtId="0" fontId="26" fillId="0" borderId="80" xfId="0" applyFont="1" applyBorder="1" applyAlignment="1">
      <alignment horizontal="center" vertical="center" shrinkToFit="1"/>
    </xf>
    <xf numFmtId="0" fontId="10" fillId="0" borderId="112" xfId="2" applyFont="1" applyBorder="1" applyAlignment="1">
      <alignment horizontal="center" vertical="center" shrinkToFit="1"/>
    </xf>
    <xf numFmtId="0" fontId="16" fillId="0" borderId="113" xfId="0" applyFont="1" applyBorder="1" applyAlignment="1">
      <alignment horizontal="center" vertical="center" shrinkToFit="1"/>
    </xf>
    <xf numFmtId="0" fontId="17" fillId="0" borderId="9" xfId="0" applyFont="1" applyBorder="1" applyAlignment="1">
      <alignment horizontal="center" vertical="center" shrinkToFit="1"/>
    </xf>
    <xf numFmtId="0" fontId="30" fillId="0" borderId="0" xfId="0" applyFont="1" applyAlignment="1">
      <alignment horizontal="center" vertical="center" shrinkToFit="1"/>
    </xf>
    <xf numFmtId="0" fontId="17" fillId="0" borderId="0" xfId="0" applyFont="1" applyAlignment="1">
      <alignment horizontal="center" vertical="center" shrinkToFit="1"/>
    </xf>
    <xf numFmtId="0" fontId="35" fillId="0" borderId="72" xfId="0" applyFont="1" applyBorder="1" applyAlignment="1">
      <alignment horizontal="center" vertical="center" shrinkToFit="1"/>
    </xf>
    <xf numFmtId="0" fontId="35" fillId="0" borderId="123" xfId="0" applyFont="1" applyBorder="1" applyAlignment="1">
      <alignment horizontal="center" vertical="center" shrinkToFit="1"/>
    </xf>
    <xf numFmtId="0" fontId="26" fillId="0" borderId="123" xfId="0" applyFont="1" applyBorder="1" applyAlignment="1">
      <alignment horizontal="center" vertical="center" shrinkToFit="1"/>
    </xf>
    <xf numFmtId="0" fontId="34" fillId="0" borderId="80" xfId="0" applyFont="1" applyBorder="1" applyAlignment="1">
      <alignment horizontal="center" vertical="center" shrinkToFit="1"/>
    </xf>
    <xf numFmtId="0" fontId="34" fillId="0" borderId="72" xfId="0" applyFont="1" applyBorder="1" applyAlignment="1">
      <alignment horizontal="center" vertical="center" shrinkToFit="1"/>
    </xf>
    <xf numFmtId="0" fontId="14" fillId="0" borderId="80" xfId="0" applyFont="1" applyBorder="1" applyAlignment="1">
      <alignment horizontal="center" vertical="center" shrinkToFit="1"/>
    </xf>
    <xf numFmtId="0" fontId="34" fillId="0" borderId="0" xfId="0" applyFont="1" applyAlignment="1">
      <alignment horizontal="center" vertical="center" shrinkToFit="1"/>
    </xf>
    <xf numFmtId="0" fontId="10" fillId="0" borderId="135" xfId="0" applyFont="1" applyBorder="1">
      <alignment vertical="center"/>
    </xf>
    <xf numFmtId="0" fontId="12" fillId="0" borderId="135" xfId="0" applyFont="1" applyBorder="1">
      <alignment vertical="center"/>
    </xf>
    <xf numFmtId="0" fontId="12" fillId="0" borderId="136" xfId="0" applyFont="1" applyBorder="1">
      <alignment vertical="center"/>
    </xf>
    <xf numFmtId="0" fontId="10" fillId="0" borderId="136" xfId="0" applyFont="1" applyBorder="1">
      <alignment vertical="center"/>
    </xf>
    <xf numFmtId="0" fontId="14" fillId="0" borderId="136" xfId="0" applyFont="1" applyBorder="1">
      <alignment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56" fontId="10" fillId="0" borderId="0" xfId="0" applyNumberFormat="1" applyFont="1" applyAlignment="1">
      <alignment horizontal="center" vertical="center"/>
    </xf>
    <xf numFmtId="0" fontId="10" fillId="0" borderId="9" xfId="0"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26" fillId="0" borderId="0" xfId="0" applyFont="1" applyAlignment="1">
      <alignment horizontal="center" vertical="center" shrinkToFit="1"/>
    </xf>
    <xf numFmtId="0" fontId="26" fillId="0" borderId="72" xfId="2" applyFont="1" applyBorder="1" applyAlignment="1">
      <alignment horizontal="center" vertical="center" shrinkToFit="1"/>
    </xf>
    <xf numFmtId="0" fontId="26" fillId="0" borderId="70" xfId="2" applyFont="1" applyBorder="1" applyAlignment="1">
      <alignment horizontal="center" vertical="center" shrinkToFit="1"/>
    </xf>
    <xf numFmtId="0" fontId="10" fillId="0" borderId="70" xfId="2" applyFont="1" applyBorder="1" applyAlignment="1">
      <alignment horizontal="center" vertical="center" shrinkToFit="1"/>
    </xf>
    <xf numFmtId="0" fontId="10" fillId="0" borderId="71" xfId="2" applyFont="1" applyBorder="1" applyAlignment="1">
      <alignment horizontal="center" vertical="center" shrinkToFit="1"/>
    </xf>
    <xf numFmtId="0" fontId="10" fillId="0" borderId="72" xfId="2" applyFont="1" applyBorder="1" applyAlignment="1">
      <alignment horizontal="center" vertical="center" shrinkToFit="1"/>
    </xf>
    <xf numFmtId="0" fontId="34" fillId="0" borderId="72" xfId="2" applyFont="1" applyBorder="1" applyAlignment="1">
      <alignment horizontal="center" vertical="center" shrinkToFit="1"/>
    </xf>
    <xf numFmtId="0" fontId="34" fillId="0" borderId="70" xfId="2" applyFont="1" applyBorder="1" applyAlignment="1">
      <alignment horizontal="center" vertical="center" shrinkToFit="1"/>
    </xf>
    <xf numFmtId="0" fontId="10" fillId="0" borderId="71" xfId="2" applyFont="1" applyBorder="1" applyAlignment="1">
      <alignment horizontal="center" vertical="center"/>
    </xf>
    <xf numFmtId="56" fontId="10" fillId="3" borderId="1" xfId="0" applyNumberFormat="1" applyFont="1" applyFill="1" applyBorder="1" applyAlignment="1">
      <alignment horizontal="center" vertical="center" shrinkToFit="1"/>
    </xf>
    <xf numFmtId="56" fontId="10" fillId="3" borderId="10" xfId="0" applyNumberFormat="1" applyFont="1" applyFill="1" applyBorder="1" applyAlignment="1">
      <alignment horizontal="center" vertical="center" shrinkToFit="1"/>
    </xf>
    <xf numFmtId="56" fontId="10" fillId="3" borderId="11" xfId="0" applyNumberFormat="1" applyFont="1" applyFill="1" applyBorder="1" applyAlignment="1">
      <alignment horizontal="center" vertical="center" shrinkToFit="1"/>
    </xf>
    <xf numFmtId="56" fontId="10" fillId="3" borderId="12" xfId="0" applyNumberFormat="1" applyFont="1" applyFill="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3" borderId="1" xfId="0" applyNumberFormat="1" applyFont="1" applyFill="1" applyBorder="1" applyAlignment="1">
      <alignment horizontal="center" vertical="center" shrinkToFit="1"/>
    </xf>
    <xf numFmtId="49" fontId="10" fillId="3" borderId="10" xfId="0" applyNumberFormat="1" applyFont="1" applyFill="1" applyBorder="1" applyAlignment="1">
      <alignment horizontal="center" vertical="center" shrinkToFit="1"/>
    </xf>
    <xf numFmtId="49" fontId="10" fillId="3" borderId="11" xfId="0" applyNumberFormat="1" applyFont="1" applyFill="1" applyBorder="1" applyAlignment="1">
      <alignment horizontal="center" vertical="center" shrinkToFit="1"/>
    </xf>
    <xf numFmtId="49" fontId="10" fillId="3" borderId="12" xfId="0" applyNumberFormat="1" applyFont="1" applyFill="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8" xfId="0" applyFont="1" applyBorder="1" applyAlignment="1">
      <alignment horizontal="center" vertical="center" shrinkToFit="1"/>
    </xf>
    <xf numFmtId="0" fontId="10" fillId="2" borderId="23" xfId="0" applyFont="1" applyFill="1" applyBorder="1" applyAlignment="1">
      <alignment horizontal="center" vertical="center"/>
    </xf>
    <xf numFmtId="0" fontId="10" fillId="2" borderId="45" xfId="0" applyFont="1" applyFill="1" applyBorder="1" applyAlignment="1">
      <alignment horizontal="center" vertical="center"/>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3" xfId="0" applyFont="1" applyBorder="1" applyAlignment="1">
      <alignment horizontal="center" vertical="center"/>
    </xf>
    <xf numFmtId="0" fontId="10" fillId="0" borderId="109" xfId="0" applyFont="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5" xfId="0" applyFont="1" applyFill="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6" xfId="0" applyFont="1" applyBorder="1" applyAlignment="1">
      <alignment horizontal="center" vertical="center"/>
    </xf>
    <xf numFmtId="0" fontId="10"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2" borderId="21" xfId="0" applyFont="1" applyFill="1" applyBorder="1" applyAlignment="1">
      <alignment horizontal="center" vertical="center"/>
    </xf>
    <xf numFmtId="0" fontId="10" fillId="2" borderId="19" xfId="0" applyFont="1" applyFill="1" applyBorder="1" applyAlignment="1">
      <alignment horizontal="center" vertical="center"/>
    </xf>
    <xf numFmtId="0" fontId="12" fillId="0" borderId="19" xfId="0" applyFont="1" applyBorder="1" applyAlignment="1">
      <alignment horizontal="center" vertical="center"/>
    </xf>
    <xf numFmtId="56" fontId="10" fillId="0" borderId="20" xfId="0" applyNumberFormat="1" applyFont="1" applyBorder="1" applyAlignment="1">
      <alignment horizontal="center" vertical="center" shrinkToFit="1"/>
    </xf>
    <xf numFmtId="0" fontId="10" fillId="0" borderId="111" xfId="0" applyFont="1" applyBorder="1" applyAlignment="1">
      <alignment horizontal="center" vertical="center" shrinkToFi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5"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23" xfId="0" applyFont="1" applyFill="1" applyBorder="1" applyAlignment="1">
      <alignment horizontal="center" vertical="center"/>
    </xf>
    <xf numFmtId="0" fontId="10" fillId="0" borderId="40" xfId="0" applyFont="1" applyBorder="1" applyAlignment="1">
      <alignment horizontal="center" vertical="center"/>
    </xf>
    <xf numFmtId="0" fontId="10" fillId="0" borderId="29" xfId="0" applyFont="1" applyBorder="1" applyAlignment="1">
      <alignment horizontal="center" vertical="center"/>
    </xf>
    <xf numFmtId="0" fontId="10" fillId="0" borderId="38" xfId="0"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30" xfId="0" applyFont="1" applyFill="1" applyBorder="1" applyAlignment="1">
      <alignment horizontal="center" vertical="center" shrinkToFit="1"/>
    </xf>
    <xf numFmtId="0" fontId="10"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56" fontId="10" fillId="0" borderId="30" xfId="0" applyNumberFormat="1" applyFont="1" applyBorder="1" applyAlignment="1">
      <alignment horizontal="center" vertical="center" shrinkToFit="1"/>
    </xf>
    <xf numFmtId="0" fontId="10" fillId="0" borderId="30" xfId="0" applyFont="1" applyBorder="1" applyAlignment="1">
      <alignment horizontal="center" vertical="center" shrinkToFit="1"/>
    </xf>
    <xf numFmtId="56" fontId="10" fillId="0" borderId="21"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3" borderId="107" xfId="0" applyFont="1" applyFill="1" applyBorder="1" applyAlignment="1">
      <alignment horizontal="center" vertical="center"/>
    </xf>
    <xf numFmtId="0" fontId="12" fillId="3" borderId="108"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0"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21" xfId="0" applyFont="1" applyBorder="1" applyAlignment="1">
      <alignment horizontal="center" vertical="center"/>
    </xf>
    <xf numFmtId="0" fontId="14" fillId="0" borderId="19" xfId="0" applyFont="1" applyBorder="1" applyAlignment="1">
      <alignment horizontal="center" vertical="center"/>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0" fillId="0" borderId="55" xfId="0" applyFont="1" applyBorder="1" applyAlignment="1">
      <alignment horizontal="center" vertical="center"/>
    </xf>
    <xf numFmtId="0" fontId="12" fillId="0" borderId="107" xfId="0" applyFont="1" applyBorder="1" applyAlignment="1">
      <alignment horizontal="center" vertical="center"/>
    </xf>
    <xf numFmtId="0" fontId="10" fillId="0" borderId="23" xfId="0" applyFont="1" applyBorder="1" applyAlignment="1">
      <alignment horizontal="left" vertical="center"/>
    </xf>
    <xf numFmtId="0" fontId="12" fillId="0" borderId="52" xfId="0" applyFont="1" applyBorder="1" applyAlignment="1">
      <alignment horizontal="center" vertical="center"/>
    </xf>
    <xf numFmtId="0" fontId="12" fillId="0" borderId="85" xfId="0" applyFont="1" applyBorder="1" applyAlignment="1">
      <alignment horizontal="center" vertical="center"/>
    </xf>
    <xf numFmtId="0" fontId="12" fillId="0" borderId="58" xfId="0" applyFont="1" applyBorder="1" applyAlignment="1">
      <alignment horizontal="center" vertical="center"/>
    </xf>
    <xf numFmtId="0" fontId="12" fillId="0" borderId="88"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55"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56" fontId="10" fillId="0" borderId="48" xfId="0" applyNumberFormat="1"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56" fontId="10" fillId="0" borderId="0" xfId="0" applyNumberFormat="1" applyFont="1" applyAlignment="1">
      <alignment horizontal="center" vertical="center"/>
    </xf>
    <xf numFmtId="0" fontId="10"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17" fontId="10" fillId="0" borderId="2" xfId="0" applyNumberFormat="1" applyFont="1" applyBorder="1" applyAlignment="1">
      <alignment horizontal="center" vertical="center" shrinkToFit="1"/>
    </xf>
    <xf numFmtId="0" fontId="10" fillId="0" borderId="54" xfId="0"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36"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38"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38"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2" fillId="0" borderId="48" xfId="0" applyFont="1" applyBorder="1" applyAlignment="1">
      <alignment horizontal="center" vertical="center" shrinkToFit="1"/>
    </xf>
    <xf numFmtId="0" fontId="12" fillId="3" borderId="48" xfId="0" applyFont="1" applyFill="1" applyBorder="1" applyAlignment="1">
      <alignment horizontal="center" vertical="center" shrinkToFit="1"/>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2" fillId="0" borderId="30" xfId="0" applyFont="1" applyBorder="1" applyAlignment="1">
      <alignment horizontal="center" vertical="center" shrinkToFit="1"/>
    </xf>
    <xf numFmtId="0" fontId="12" fillId="3" borderId="30" xfId="0" applyFont="1" applyFill="1" applyBorder="1" applyAlignment="1">
      <alignment horizontal="center" vertical="center" shrinkToFit="1"/>
    </xf>
    <xf numFmtId="0" fontId="12" fillId="0" borderId="77" xfId="0" applyFont="1" applyBorder="1" applyAlignment="1">
      <alignment horizontal="center" vertical="center"/>
    </xf>
    <xf numFmtId="0" fontId="12" fillId="0" borderId="9" xfId="0" applyFont="1" applyBorder="1" applyAlignment="1">
      <alignment horizontal="center" vertical="center"/>
    </xf>
    <xf numFmtId="49" fontId="12" fillId="0" borderId="2" xfId="0" applyNumberFormat="1" applyFont="1" applyBorder="1" applyAlignment="1">
      <alignment horizontal="center" vertical="center" shrinkToFit="1"/>
    </xf>
    <xf numFmtId="49" fontId="12" fillId="3" borderId="2" xfId="0" applyNumberFormat="1" applyFont="1" applyFill="1" applyBorder="1" applyAlignment="1">
      <alignment horizontal="center" vertical="center" shrinkToFit="1"/>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14" fillId="0" borderId="54" xfId="0" applyFont="1" applyBorder="1" applyAlignment="1">
      <alignment horizontal="center" vertical="center"/>
    </xf>
    <xf numFmtId="0" fontId="14" fillId="0" borderId="2" xfId="0" applyFont="1" applyBorder="1" applyAlignment="1">
      <alignment horizontal="center" vertical="center"/>
    </xf>
    <xf numFmtId="0" fontId="12" fillId="3" borderId="77"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14" fillId="3" borderId="54" xfId="0" applyFont="1" applyFill="1" applyBorder="1" applyAlignment="1">
      <alignment horizontal="center" vertical="center"/>
    </xf>
    <xf numFmtId="0" fontId="12" fillId="3" borderId="30" xfId="0" applyFont="1" applyFill="1" applyBorder="1" applyAlignment="1">
      <alignment horizontal="center" vertical="center"/>
    </xf>
    <xf numFmtId="0" fontId="14" fillId="0" borderId="2" xfId="0" applyFont="1" applyBorder="1" applyAlignment="1">
      <alignment horizontal="center" vertical="center" shrinkToFit="1"/>
    </xf>
    <xf numFmtId="49" fontId="14" fillId="3" borderId="2" xfId="0" applyNumberFormat="1" applyFont="1" applyFill="1" applyBorder="1" applyAlignment="1">
      <alignment horizontal="center" vertical="center"/>
    </xf>
    <xf numFmtId="49" fontId="14" fillId="0" borderId="2" xfId="0" applyNumberFormat="1" applyFont="1" applyBorder="1" applyAlignment="1">
      <alignment horizontal="center" vertical="center" shrinkToFit="1"/>
    </xf>
    <xf numFmtId="0" fontId="14" fillId="3" borderId="2" xfId="0" applyFont="1" applyFill="1" applyBorder="1" applyAlignment="1">
      <alignment horizontal="center" vertical="center"/>
    </xf>
    <xf numFmtId="49" fontId="14" fillId="0" borderId="2"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29" fillId="0" borderId="44" xfId="0" applyFont="1" applyBorder="1" applyAlignment="1">
      <alignment horizontal="center" vertical="center" shrinkToFit="1"/>
    </xf>
    <xf numFmtId="0" fontId="29" fillId="0" borderId="45"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 xfId="0" applyFont="1" applyBorder="1" applyAlignment="1">
      <alignment horizontal="center" vertical="center" shrinkToFit="1"/>
    </xf>
    <xf numFmtId="0" fontId="29" fillId="0" borderId="21" xfId="0" applyFont="1" applyBorder="1" applyAlignment="1">
      <alignment horizontal="center" vertical="center" shrinkToFit="1"/>
    </xf>
    <xf numFmtId="0" fontId="29" fillId="0" borderId="19" xfId="0" applyFont="1" applyBorder="1" applyAlignment="1">
      <alignment horizontal="center" vertical="center" shrinkToFit="1"/>
    </xf>
    <xf numFmtId="0" fontId="37" fillId="0" borderId="30"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19" fillId="0" borderId="30" xfId="0" applyFont="1" applyBorder="1" applyAlignment="1">
      <alignment horizontal="center" vertical="center" shrinkToFit="1"/>
    </xf>
    <xf numFmtId="0" fontId="14" fillId="3" borderId="1" xfId="0" applyFont="1" applyFill="1" applyBorder="1" applyAlignment="1">
      <alignment horizontal="center" vertical="center"/>
    </xf>
    <xf numFmtId="0" fontId="14"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3" borderId="39"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83" xfId="0" applyFont="1" applyFill="1" applyBorder="1" applyAlignment="1">
      <alignment horizontal="center" vertical="center"/>
    </xf>
    <xf numFmtId="0" fontId="12" fillId="3" borderId="84" xfId="0" applyFont="1" applyFill="1" applyBorder="1" applyAlignment="1">
      <alignment horizontal="center" vertical="center"/>
    </xf>
    <xf numFmtId="56" fontId="12" fillId="0" borderId="30" xfId="0" applyNumberFormat="1"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2"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2" fillId="0" borderId="21" xfId="0" applyNumberFormat="1"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56" fontId="12" fillId="0" borderId="19" xfId="0" applyNumberFormat="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56" fontId="14" fillId="0" borderId="21" xfId="0" applyNumberFormat="1" applyFont="1" applyBorder="1" applyAlignment="1">
      <alignment horizontal="center" vertical="center" shrinkToFit="1"/>
    </xf>
    <xf numFmtId="0" fontId="14" fillId="0" borderId="19" xfId="0" applyFont="1" applyBorder="1" applyAlignment="1">
      <alignment horizontal="center" vertical="center" shrinkToFit="1"/>
    </xf>
    <xf numFmtId="0" fontId="10" fillId="0" borderId="3" xfId="0" applyFont="1" applyBorder="1" applyAlignment="1">
      <alignment horizontal="center" vertical="center" shrinkToFit="1"/>
    </xf>
    <xf numFmtId="49" fontId="12" fillId="0" borderId="3" xfId="0" applyNumberFormat="1" applyFont="1" applyBorder="1" applyAlignment="1">
      <alignment horizontal="center" vertical="center" shrinkToFit="1"/>
    </xf>
    <xf numFmtId="49" fontId="12" fillId="0" borderId="4" xfId="0" applyNumberFormat="1"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49" fontId="14" fillId="0" borderId="3" xfId="0" applyNumberFormat="1" applyFont="1" applyBorder="1" applyAlignment="1">
      <alignment horizontal="center" vertical="center" shrinkToFit="1"/>
    </xf>
    <xf numFmtId="49" fontId="14" fillId="0" borderId="4" xfId="0" applyNumberFormat="1" applyFont="1" applyBorder="1" applyAlignment="1">
      <alignment horizontal="center" vertical="center" shrinkToFit="1"/>
    </xf>
    <xf numFmtId="56" fontId="14" fillId="0" borderId="30" xfId="0" applyNumberFormat="1" applyFont="1" applyBorder="1" applyAlignment="1">
      <alignment horizontal="center" vertical="center" shrinkToFit="1"/>
    </xf>
    <xf numFmtId="0" fontId="14" fillId="0" borderId="30" xfId="0" applyFont="1" applyBorder="1" applyAlignment="1">
      <alignment horizontal="center" vertical="center" shrinkToFit="1"/>
    </xf>
    <xf numFmtId="49" fontId="21" fillId="0" borderId="3" xfId="0" applyNumberFormat="1" applyFont="1" applyBorder="1" applyAlignment="1">
      <alignment horizontal="center" vertical="center" shrinkToFit="1"/>
    </xf>
    <xf numFmtId="49" fontId="21" fillId="0" borderId="38" xfId="0" applyNumberFormat="1" applyFont="1" applyBorder="1" applyAlignment="1">
      <alignment horizontal="center" vertical="center" shrinkToFit="1"/>
    </xf>
    <xf numFmtId="49" fontId="21" fillId="0" borderId="2" xfId="0" applyNumberFormat="1" applyFont="1" applyBorder="1" applyAlignment="1">
      <alignment horizontal="center" vertical="center" shrinkToFit="1"/>
    </xf>
    <xf numFmtId="56" fontId="14" fillId="0" borderId="23" xfId="0" applyNumberFormat="1" applyFont="1" applyBorder="1" applyAlignment="1">
      <alignment horizontal="left"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26" fillId="0" borderId="115" xfId="1" applyFont="1" applyBorder="1" applyAlignment="1">
      <alignment horizontal="center" vertical="center" shrinkToFit="1"/>
    </xf>
    <xf numFmtId="0" fontId="26" fillId="0" borderId="116" xfId="1" applyFont="1" applyBorder="1" applyAlignment="1">
      <alignment horizontal="center" vertical="center" shrinkToFit="1"/>
    </xf>
    <xf numFmtId="0" fontId="26" fillId="0" borderId="117" xfId="1" applyFont="1" applyBorder="1" applyAlignment="1">
      <alignment horizontal="center" vertical="center" shrinkToFit="1"/>
    </xf>
    <xf numFmtId="0" fontId="10" fillId="0" borderId="115" xfId="1" applyFont="1" applyBorder="1" applyAlignment="1">
      <alignment horizontal="center" vertical="center" shrinkToFit="1"/>
    </xf>
    <xf numFmtId="0" fontId="10" fillId="0" borderId="116" xfId="1" applyFont="1" applyBorder="1" applyAlignment="1">
      <alignment horizontal="center" vertical="center" shrinkToFit="1"/>
    </xf>
    <xf numFmtId="0" fontId="10" fillId="0" borderId="117" xfId="1" applyFont="1" applyBorder="1" applyAlignment="1">
      <alignment horizontal="center" vertical="center" shrinkToFit="1"/>
    </xf>
    <xf numFmtId="0" fontId="26" fillId="0" borderId="114" xfId="2" applyFont="1" applyBorder="1" applyAlignment="1">
      <alignment horizontal="center" vertical="center" shrinkToFit="1"/>
    </xf>
    <xf numFmtId="0" fontId="26" fillId="0" borderId="78" xfId="2" applyFont="1" applyBorder="1" applyAlignment="1">
      <alignment horizontal="center" vertical="center" shrinkToFit="1"/>
    </xf>
    <xf numFmtId="0" fontId="26" fillId="0" borderId="79" xfId="2" applyFont="1" applyBorder="1" applyAlignment="1">
      <alignment horizontal="center" vertical="center" shrinkToFit="1"/>
    </xf>
    <xf numFmtId="0" fontId="10" fillId="0" borderId="114" xfId="2" applyFont="1" applyBorder="1" applyAlignment="1">
      <alignment horizontal="center" vertical="center" shrinkToFit="1"/>
    </xf>
    <xf numFmtId="0" fontId="10" fillId="0" borderId="78" xfId="2" applyFont="1" applyBorder="1" applyAlignment="1">
      <alignment horizontal="center" vertical="center" shrinkToFit="1"/>
    </xf>
    <xf numFmtId="0" fontId="10" fillId="0" borderId="79" xfId="2" applyFont="1" applyBorder="1" applyAlignment="1">
      <alignment horizontal="center" vertical="center" shrinkToFit="1"/>
    </xf>
    <xf numFmtId="0" fontId="26" fillId="0" borderId="80" xfId="2" applyFont="1" applyBorder="1" applyAlignment="1">
      <alignment horizontal="center" vertical="center" shrinkToFit="1"/>
    </xf>
    <xf numFmtId="0" fontId="26" fillId="0" borderId="71" xfId="2" applyFont="1" applyBorder="1" applyAlignment="1">
      <alignment horizontal="center" vertical="center" shrinkToFit="1"/>
    </xf>
    <xf numFmtId="0" fontId="26" fillId="0" borderId="72" xfId="2" applyFont="1" applyBorder="1" applyAlignment="1">
      <alignment horizontal="center" vertical="center" shrinkToFit="1"/>
    </xf>
    <xf numFmtId="0" fontId="10" fillId="0" borderId="66" xfId="1" applyFont="1" applyBorder="1" applyAlignment="1">
      <alignment horizontal="center" vertical="center" shrinkToFit="1"/>
    </xf>
    <xf numFmtId="0" fontId="10" fillId="0" borderId="67" xfId="1" applyFont="1" applyBorder="1" applyAlignment="1">
      <alignment horizontal="center" vertical="center" shrinkToFit="1"/>
    </xf>
    <xf numFmtId="0" fontId="10" fillId="0" borderId="68" xfId="1" applyFont="1" applyBorder="1" applyAlignment="1">
      <alignment horizontal="center" vertical="center" shrinkToFit="1"/>
    </xf>
    <xf numFmtId="0" fontId="26" fillId="0" borderId="82" xfId="1" applyFont="1" applyBorder="1" applyAlignment="1">
      <alignment horizontal="center" vertical="center" shrinkToFit="1"/>
    </xf>
    <xf numFmtId="0" fontId="26"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26" fillId="0" borderId="66" xfId="1" applyFont="1" applyBorder="1" applyAlignment="1">
      <alignment horizontal="center" vertical="center" shrinkToFit="1"/>
    </xf>
    <xf numFmtId="0" fontId="10" fillId="0" borderId="82" xfId="1" applyFont="1" applyBorder="1" applyAlignment="1">
      <alignment horizontal="center" vertical="center" shrinkToFit="1"/>
    </xf>
    <xf numFmtId="0" fontId="26" fillId="0" borderId="70" xfId="2" applyFont="1" applyBorder="1" applyAlignment="1">
      <alignment horizontal="center" vertical="center" shrinkToFit="1"/>
    </xf>
    <xf numFmtId="0" fontId="10" fillId="0" borderId="70" xfId="2" applyFont="1" applyBorder="1" applyAlignment="1">
      <alignment horizontal="center" vertical="center" shrinkToFit="1"/>
    </xf>
    <xf numFmtId="0" fontId="10" fillId="0" borderId="71" xfId="2" applyFont="1" applyBorder="1" applyAlignment="1">
      <alignment horizontal="center" vertical="center" shrinkToFit="1"/>
    </xf>
    <xf numFmtId="0" fontId="10" fillId="0" borderId="72" xfId="2" applyFont="1" applyBorder="1" applyAlignment="1">
      <alignment horizontal="center" vertical="center" shrinkToFit="1"/>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xf numFmtId="0" fontId="33" fillId="0" borderId="23" xfId="1"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shrinkToFit="1"/>
    </xf>
    <xf numFmtId="0" fontId="14" fillId="0" borderId="67" xfId="1" applyFont="1" applyBorder="1" applyAlignment="1">
      <alignment horizontal="center" vertical="center" shrinkToFit="1"/>
    </xf>
    <xf numFmtId="0" fontId="14" fillId="0" borderId="68" xfId="1" applyFont="1" applyBorder="1" applyAlignment="1">
      <alignment horizontal="center" vertical="center" shrinkToFit="1"/>
    </xf>
    <xf numFmtId="0" fontId="34" fillId="0" borderId="71" xfId="2" applyFont="1" applyBorder="1" applyAlignment="1">
      <alignment horizontal="center" vertical="center" shrinkToFit="1"/>
    </xf>
    <xf numFmtId="0" fontId="34" fillId="0" borderId="72" xfId="2" applyFont="1" applyBorder="1" applyAlignment="1">
      <alignment horizontal="center" vertical="center" shrinkToFit="1"/>
    </xf>
    <xf numFmtId="0" fontId="34" fillId="0" borderId="70" xfId="2" applyFont="1" applyBorder="1" applyAlignment="1">
      <alignment horizontal="center" vertical="center" shrinkToFit="1"/>
    </xf>
    <xf numFmtId="0" fontId="10" fillId="0" borderId="80" xfId="2" applyFont="1" applyBorder="1" applyAlignment="1">
      <alignment horizontal="center" vertical="center" shrinkToFit="1"/>
    </xf>
    <xf numFmtId="0" fontId="10" fillId="0" borderId="66" xfId="1" applyFont="1" applyBorder="1" applyAlignment="1">
      <alignment horizontal="center" vertical="center"/>
    </xf>
    <xf numFmtId="0" fontId="10" fillId="0" borderId="67" xfId="1" applyFont="1" applyBorder="1" applyAlignment="1">
      <alignment horizontal="center" vertical="center"/>
    </xf>
    <xf numFmtId="0" fontId="10" fillId="0" borderId="68" xfId="1"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10" fillId="0" borderId="70"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26" fillId="0" borderId="114"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10" fillId="0" borderId="82" xfId="1" applyFont="1" applyBorder="1" applyAlignment="1">
      <alignment horizontal="center" vertical="center"/>
    </xf>
    <xf numFmtId="0" fontId="26" fillId="0" borderId="66" xfId="1" applyFont="1" applyBorder="1" applyAlignment="1">
      <alignment horizontal="center" vertical="center"/>
    </xf>
    <xf numFmtId="0" fontId="26" fillId="0" borderId="67" xfId="1" applyFont="1" applyBorder="1" applyAlignment="1">
      <alignment horizontal="center" vertical="center"/>
    </xf>
    <xf numFmtId="0" fontId="26"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82" xfId="1"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10" fillId="0" borderId="124" xfId="1" applyFont="1" applyBorder="1" applyAlignment="1">
      <alignment horizontal="center" vertical="center"/>
    </xf>
    <xf numFmtId="0" fontId="10" fillId="0" borderId="132" xfId="1"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113"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0" fontId="26" fillId="0" borderId="70" xfId="2" applyFont="1" applyFill="1" applyBorder="1" applyAlignment="1">
      <alignment horizontal="center" vertical="center" shrinkToFit="1"/>
    </xf>
    <xf numFmtId="0" fontId="26" fillId="0" borderId="71" xfId="2" applyFont="1" applyFill="1" applyBorder="1" applyAlignment="1">
      <alignment horizontal="center" vertical="center" shrinkToFit="1"/>
    </xf>
    <xf numFmtId="0" fontId="26" fillId="0" borderId="72" xfId="2" applyFont="1" applyFill="1" applyBorder="1" applyAlignment="1">
      <alignment horizontal="center" vertical="center" shrinkToFit="1"/>
    </xf>
    <xf numFmtId="0" fontId="16" fillId="0" borderId="0" xfId="0" applyFont="1" applyFill="1" applyAlignment="1">
      <alignment horizontal="center" vertical="center" shrinkToFit="1"/>
    </xf>
    <xf numFmtId="0" fontId="10" fillId="0" borderId="71" xfId="2"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0" fillId="0" borderId="74" xfId="1" applyFont="1" applyFill="1" applyBorder="1" applyAlignment="1">
      <alignment horizontal="center" vertical="center" shrinkToFit="1"/>
    </xf>
    <xf numFmtId="0" fontId="10" fillId="0" borderId="75" xfId="1" applyFont="1" applyFill="1" applyBorder="1" applyAlignment="1">
      <alignment horizontal="center" vertical="center" shrinkToFit="1"/>
    </xf>
    <xf numFmtId="0" fontId="10" fillId="0" borderId="76" xfId="1" applyFont="1" applyFill="1" applyBorder="1" applyAlignment="1">
      <alignment horizontal="center" vertical="center" shrinkToFit="1"/>
    </xf>
    <xf numFmtId="0" fontId="26" fillId="0" borderId="66" xfId="1" applyFont="1" applyFill="1" applyBorder="1" applyAlignment="1">
      <alignment horizontal="center" vertical="center" shrinkToFit="1"/>
    </xf>
    <xf numFmtId="0" fontId="26" fillId="0" borderId="67" xfId="1" applyFont="1" applyFill="1" applyBorder="1" applyAlignment="1">
      <alignment horizontal="center" vertical="center" shrinkToFit="1"/>
    </xf>
    <xf numFmtId="0" fontId="26" fillId="0" borderId="68" xfId="1" applyFont="1" applyFill="1" applyBorder="1" applyAlignment="1">
      <alignment horizontal="center" vertical="center" shrinkToFit="1"/>
    </xf>
    <xf numFmtId="0" fontId="27" fillId="0" borderId="0" xfId="0" applyFont="1" applyFill="1" applyAlignment="1">
      <alignment horizontal="center" vertical="center" shrinkToFit="1"/>
    </xf>
    <xf numFmtId="0" fontId="15" fillId="0" borderId="71" xfId="2" applyFont="1" applyFill="1" applyBorder="1" applyAlignment="1">
      <alignment horizontal="center" vertical="center" shrinkToFit="1"/>
    </xf>
    <xf numFmtId="0" fontId="27" fillId="0" borderId="72" xfId="0" applyFont="1" applyFill="1" applyBorder="1" applyAlignment="1">
      <alignment horizontal="center" vertical="center" shrinkToFit="1"/>
    </xf>
    <xf numFmtId="0" fontId="10" fillId="0" borderId="70" xfId="2" applyFont="1" applyFill="1" applyBorder="1" applyAlignment="1">
      <alignment horizontal="center" vertical="center" shrinkToFit="1"/>
    </xf>
    <xf numFmtId="0" fontId="10" fillId="0" borderId="71" xfId="2" applyFont="1" applyFill="1" applyBorder="1" applyAlignment="1">
      <alignment horizontal="center" vertical="center" shrinkToFit="1"/>
    </xf>
    <xf numFmtId="0" fontId="10" fillId="0" borderId="72" xfId="2" applyFont="1" applyFill="1" applyBorder="1" applyAlignment="1">
      <alignment horizontal="center" vertical="center" shrinkToFit="1"/>
    </xf>
    <xf numFmtId="0" fontId="34" fillId="0" borderId="79" xfId="2" applyFont="1" applyBorder="1" applyAlignment="1">
      <alignment vertical="center" shrinkToFit="1"/>
    </xf>
    <xf numFmtId="0" fontId="34" fillId="0" borderId="78" xfId="2" applyFont="1" applyBorder="1" applyAlignment="1">
      <alignment vertical="center" shrinkToFit="1"/>
    </xf>
    <xf numFmtId="0" fontId="34" fillId="0" borderId="70" xfId="0" applyFont="1" applyBorder="1" applyAlignment="1">
      <alignment vertical="center" shrinkToFit="1"/>
    </xf>
    <xf numFmtId="0" fontId="34" fillId="0" borderId="72" xfId="0" applyFont="1" applyBorder="1" applyAlignment="1">
      <alignment vertical="center" shrinkToFit="1"/>
    </xf>
    <xf numFmtId="0" fontId="39" fillId="0" borderId="78" xfId="0" applyFont="1" applyBorder="1" applyAlignment="1">
      <alignment horizontal="center" vertical="center" shrinkToFit="1"/>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120"/>
  <sheetViews>
    <sheetView showGridLines="0" tabSelected="1" zoomScaleNormal="100" workbookViewId="0">
      <selection activeCell="AA108" sqref="AA108"/>
    </sheetView>
  </sheetViews>
  <sheetFormatPr defaultColWidth="9" defaultRowHeight="12.6"/>
  <cols>
    <col min="1" max="1" width="10.88671875" style="28" customWidth="1"/>
    <col min="2" max="48" width="4.44140625" style="28" customWidth="1"/>
    <col min="49" max="16384" width="9" style="28"/>
  </cols>
  <sheetData>
    <row r="1" spans="2:25" ht="38.25" customHeight="1">
      <c r="B1" s="31" t="s">
        <v>0</v>
      </c>
    </row>
    <row r="2" spans="2:25" ht="14.25" customHeight="1"/>
    <row r="3" spans="2:25" ht="14.25" customHeight="1" thickBot="1">
      <c r="B3" s="297" t="s">
        <v>1</v>
      </c>
      <c r="C3" s="297"/>
      <c r="D3" s="297"/>
      <c r="E3" s="297"/>
      <c r="P3" s="157" t="s">
        <v>2</v>
      </c>
      <c r="Q3" s="157"/>
      <c r="R3" s="157" t="s">
        <v>3</v>
      </c>
      <c r="S3" s="157"/>
      <c r="T3" s="157" t="s">
        <v>4</v>
      </c>
      <c r="U3" s="157"/>
    </row>
    <row r="4" spans="2:25" ht="13.5" customHeight="1">
      <c r="B4" s="250"/>
      <c r="C4" s="251"/>
      <c r="D4" s="254" t="str">
        <f>B6</f>
        <v>FINS</v>
      </c>
      <c r="E4" s="254"/>
      <c r="F4" s="255" t="str">
        <f>B8</f>
        <v>豊川</v>
      </c>
      <c r="G4" s="256"/>
      <c r="H4" s="255" t="str">
        <f>B10</f>
        <v>石巻</v>
      </c>
      <c r="I4" s="256"/>
      <c r="J4" s="255" t="str">
        <f>B12</f>
        <v>美川</v>
      </c>
      <c r="K4" s="256"/>
      <c r="L4" s="255" t="str">
        <f>B14</f>
        <v>西部キッズ</v>
      </c>
      <c r="M4" s="256"/>
      <c r="N4" s="255" t="str">
        <f>B16</f>
        <v>LIBERTY</v>
      </c>
      <c r="O4" s="332"/>
      <c r="P4" s="270" t="s">
        <v>5</v>
      </c>
      <c r="Q4" s="271"/>
      <c r="R4" s="274" t="s">
        <v>6</v>
      </c>
      <c r="S4" s="274"/>
      <c r="T4" s="334" t="s">
        <v>7</v>
      </c>
      <c r="U4" s="334"/>
      <c r="V4" s="274" t="s">
        <v>8</v>
      </c>
      <c r="W4" s="274"/>
      <c r="X4" s="274" t="s">
        <v>9</v>
      </c>
      <c r="Y4" s="331"/>
    </row>
    <row r="5" spans="2:25" ht="13.5" customHeight="1">
      <c r="B5" s="252"/>
      <c r="C5" s="253"/>
      <c r="D5" s="244"/>
      <c r="E5" s="244"/>
      <c r="F5" s="257"/>
      <c r="G5" s="218"/>
      <c r="H5" s="257"/>
      <c r="I5" s="218"/>
      <c r="J5" s="257"/>
      <c r="K5" s="218"/>
      <c r="L5" s="257"/>
      <c r="M5" s="218"/>
      <c r="N5" s="257"/>
      <c r="O5" s="333"/>
      <c r="P5" s="272"/>
      <c r="Q5" s="273"/>
      <c r="R5" s="239"/>
      <c r="S5" s="239"/>
      <c r="T5" s="335"/>
      <c r="U5" s="335"/>
      <c r="V5" s="239"/>
      <c r="W5" s="239"/>
      <c r="X5" s="239"/>
      <c r="Y5" s="316"/>
    </row>
    <row r="6" spans="2:25" ht="13.5" customHeight="1">
      <c r="B6" s="191" t="s">
        <v>10</v>
      </c>
      <c r="C6" s="241"/>
      <c r="D6" s="236"/>
      <c r="E6" s="236"/>
      <c r="F6" s="193" t="s">
        <v>11</v>
      </c>
      <c r="G6" s="193"/>
      <c r="H6" s="193" t="s">
        <v>12</v>
      </c>
      <c r="I6" s="193"/>
      <c r="J6" s="193" t="s">
        <v>13</v>
      </c>
      <c r="K6" s="193"/>
      <c r="L6" s="193" t="s">
        <v>14</v>
      </c>
      <c r="M6" s="193"/>
      <c r="N6" s="241" t="s">
        <v>15</v>
      </c>
      <c r="O6" s="337"/>
      <c r="P6" s="203">
        <f>COUNTIF(D7:O7,"○")</f>
        <v>5</v>
      </c>
      <c r="Q6" s="204"/>
      <c r="R6" s="207">
        <f>COUNTIF(D7:O7,"●")</f>
        <v>0</v>
      </c>
      <c r="S6" s="208"/>
      <c r="T6" s="314">
        <f>COUNTIF(D7:O7,"×")</f>
        <v>0</v>
      </c>
      <c r="U6" s="314"/>
      <c r="V6" s="314">
        <f>P6*3+R6</f>
        <v>15</v>
      </c>
      <c r="W6" s="314"/>
      <c r="X6" s="314">
        <v>1</v>
      </c>
      <c r="Y6" s="327"/>
    </row>
    <row r="7" spans="2:25" ht="13.5" customHeight="1">
      <c r="B7" s="247"/>
      <c r="C7" s="248"/>
      <c r="D7" s="237"/>
      <c r="E7" s="237"/>
      <c r="F7" s="243" t="s">
        <v>2</v>
      </c>
      <c r="G7" s="244"/>
      <c r="H7" s="243" t="s">
        <v>2</v>
      </c>
      <c r="I7" s="244"/>
      <c r="J7" s="243" t="s">
        <v>2</v>
      </c>
      <c r="K7" s="244"/>
      <c r="L7" s="243" t="s">
        <v>2</v>
      </c>
      <c r="M7" s="244"/>
      <c r="N7" s="243" t="s">
        <v>2</v>
      </c>
      <c r="O7" s="244"/>
      <c r="P7" s="203"/>
      <c r="Q7" s="204"/>
      <c r="R7" s="275"/>
      <c r="S7" s="246"/>
      <c r="T7" s="314"/>
      <c r="U7" s="314"/>
      <c r="V7" s="314"/>
      <c r="W7" s="314"/>
      <c r="X7" s="314"/>
      <c r="Y7" s="327"/>
    </row>
    <row r="8" spans="2:25" ht="13.5" customHeight="1">
      <c r="B8" s="191" t="s">
        <v>16</v>
      </c>
      <c r="C8" s="241"/>
      <c r="D8" s="193" t="s">
        <v>17</v>
      </c>
      <c r="E8" s="193"/>
      <c r="F8" s="236"/>
      <c r="G8" s="236"/>
      <c r="H8" s="193" t="s">
        <v>18</v>
      </c>
      <c r="I8" s="193"/>
      <c r="J8" s="193" t="s">
        <v>19</v>
      </c>
      <c r="K8" s="193"/>
      <c r="L8" s="193" t="s">
        <v>20</v>
      </c>
      <c r="M8" s="193"/>
      <c r="N8" s="241" t="s">
        <v>21</v>
      </c>
      <c r="O8" s="337"/>
      <c r="P8" s="203">
        <f t="shared" ref="P8" si="0">COUNTIF(D9:O9,"○")</f>
        <v>1</v>
      </c>
      <c r="Q8" s="204"/>
      <c r="R8" s="207">
        <f t="shared" ref="R8" si="1">COUNTIF(D9:O9,"●")</f>
        <v>4</v>
      </c>
      <c r="S8" s="208"/>
      <c r="T8" s="314">
        <f t="shared" ref="T8" si="2">COUNTIF(D9:O9,"×")</f>
        <v>0</v>
      </c>
      <c r="U8" s="314"/>
      <c r="V8" s="314">
        <f t="shared" ref="V8" si="3">P8*3+R8</f>
        <v>7</v>
      </c>
      <c r="W8" s="314"/>
      <c r="X8" s="314">
        <v>5</v>
      </c>
      <c r="Y8" s="327"/>
    </row>
    <row r="9" spans="2:25" ht="13.5" customHeight="1">
      <c r="B9" s="247"/>
      <c r="C9" s="248"/>
      <c r="D9" s="243" t="s">
        <v>3</v>
      </c>
      <c r="E9" s="244"/>
      <c r="F9" s="237"/>
      <c r="G9" s="237"/>
      <c r="H9" s="243" t="s">
        <v>2</v>
      </c>
      <c r="I9" s="244"/>
      <c r="J9" s="243" t="s">
        <v>3</v>
      </c>
      <c r="K9" s="244"/>
      <c r="L9" s="243" t="s">
        <v>3</v>
      </c>
      <c r="M9" s="244"/>
      <c r="N9" s="243" t="s">
        <v>3</v>
      </c>
      <c r="O9" s="244"/>
      <c r="P9" s="203"/>
      <c r="Q9" s="204"/>
      <c r="R9" s="275"/>
      <c r="S9" s="246"/>
      <c r="T9" s="314"/>
      <c r="U9" s="314"/>
      <c r="V9" s="314"/>
      <c r="W9" s="314"/>
      <c r="X9" s="314"/>
      <c r="Y9" s="327"/>
    </row>
    <row r="10" spans="2:25" ht="13.5" customHeight="1">
      <c r="B10" s="191" t="s">
        <v>22</v>
      </c>
      <c r="C10" s="241"/>
      <c r="D10" s="193" t="s">
        <v>23</v>
      </c>
      <c r="E10" s="193"/>
      <c r="F10" s="338" t="s">
        <v>24</v>
      </c>
      <c r="G10" s="338"/>
      <c r="H10" s="236"/>
      <c r="I10" s="236"/>
      <c r="J10" s="193" t="s">
        <v>25</v>
      </c>
      <c r="K10" s="193"/>
      <c r="L10" s="193" t="s">
        <v>26</v>
      </c>
      <c r="M10" s="193"/>
      <c r="N10" s="241" t="s">
        <v>27</v>
      </c>
      <c r="O10" s="337"/>
      <c r="P10" s="203">
        <f t="shared" ref="P10" si="4">COUNTIF(D11:O11,"○")</f>
        <v>0</v>
      </c>
      <c r="Q10" s="204"/>
      <c r="R10" s="207">
        <f t="shared" ref="R10" si="5">COUNTIF(D11:O11,"●")</f>
        <v>5</v>
      </c>
      <c r="S10" s="208"/>
      <c r="T10" s="314">
        <f t="shared" ref="T10" si="6">COUNTIF(D11:O11,"×")</f>
        <v>0</v>
      </c>
      <c r="U10" s="314"/>
      <c r="V10" s="314">
        <f t="shared" ref="V10" si="7">P10*3+R10</f>
        <v>5</v>
      </c>
      <c r="W10" s="314"/>
      <c r="X10" s="314">
        <v>6</v>
      </c>
      <c r="Y10" s="327"/>
    </row>
    <row r="11" spans="2:25" ht="13.5" customHeight="1">
      <c r="B11" s="247"/>
      <c r="C11" s="248"/>
      <c r="D11" s="243" t="s">
        <v>3</v>
      </c>
      <c r="E11" s="244"/>
      <c r="F11" s="243" t="s">
        <v>3</v>
      </c>
      <c r="G11" s="244"/>
      <c r="H11" s="237"/>
      <c r="I11" s="237"/>
      <c r="J11" s="243" t="s">
        <v>3</v>
      </c>
      <c r="K11" s="244"/>
      <c r="L11" s="243" t="s">
        <v>3</v>
      </c>
      <c r="M11" s="244"/>
      <c r="N11" s="243" t="s">
        <v>3</v>
      </c>
      <c r="O11" s="244"/>
      <c r="P11" s="203"/>
      <c r="Q11" s="204"/>
      <c r="R11" s="275"/>
      <c r="S11" s="246"/>
      <c r="T11" s="314"/>
      <c r="U11" s="314"/>
      <c r="V11" s="314"/>
      <c r="W11" s="314"/>
      <c r="X11" s="314"/>
      <c r="Y11" s="327"/>
    </row>
    <row r="12" spans="2:25" ht="13.5" customHeight="1">
      <c r="B12" s="191" t="s">
        <v>28</v>
      </c>
      <c r="C12" s="241"/>
      <c r="D12" s="193" t="s">
        <v>29</v>
      </c>
      <c r="E12" s="193"/>
      <c r="F12" s="193" t="s">
        <v>30</v>
      </c>
      <c r="G12" s="193"/>
      <c r="H12" s="193" t="s">
        <v>31</v>
      </c>
      <c r="I12" s="193"/>
      <c r="J12" s="236"/>
      <c r="K12" s="236"/>
      <c r="L12" s="193" t="s">
        <v>32</v>
      </c>
      <c r="M12" s="193"/>
      <c r="N12" s="241" t="s">
        <v>33</v>
      </c>
      <c r="O12" s="337"/>
      <c r="P12" s="203">
        <f t="shared" ref="P12" si="8">COUNTIF(D13:O13,"○")</f>
        <v>2</v>
      </c>
      <c r="Q12" s="204"/>
      <c r="R12" s="207">
        <f t="shared" ref="R12" si="9">COUNTIF(D13:O13,"●")</f>
        <v>3</v>
      </c>
      <c r="S12" s="208"/>
      <c r="T12" s="314">
        <f t="shared" ref="T12" si="10">COUNTIF(D13:O13,"×")</f>
        <v>0</v>
      </c>
      <c r="U12" s="314"/>
      <c r="V12" s="314">
        <f t="shared" ref="V12" si="11">P12*3+R12</f>
        <v>9</v>
      </c>
      <c r="W12" s="314"/>
      <c r="X12" s="314">
        <v>4</v>
      </c>
      <c r="Y12" s="327"/>
    </row>
    <row r="13" spans="2:25" ht="13.5" customHeight="1">
      <c r="B13" s="247"/>
      <c r="C13" s="248"/>
      <c r="D13" s="243" t="s">
        <v>3</v>
      </c>
      <c r="E13" s="244"/>
      <c r="F13" s="243" t="s">
        <v>2</v>
      </c>
      <c r="G13" s="244"/>
      <c r="H13" s="243" t="s">
        <v>2</v>
      </c>
      <c r="I13" s="244"/>
      <c r="J13" s="237"/>
      <c r="K13" s="237"/>
      <c r="L13" s="243" t="s">
        <v>3</v>
      </c>
      <c r="M13" s="244"/>
      <c r="N13" s="243" t="s">
        <v>34</v>
      </c>
      <c r="O13" s="244"/>
      <c r="P13" s="203"/>
      <c r="Q13" s="204"/>
      <c r="R13" s="275"/>
      <c r="S13" s="246"/>
      <c r="T13" s="314"/>
      <c r="U13" s="314"/>
      <c r="V13" s="314"/>
      <c r="W13" s="314"/>
      <c r="X13" s="314"/>
      <c r="Y13" s="327"/>
    </row>
    <row r="14" spans="2:25" ht="13.5" customHeight="1">
      <c r="B14" s="191" t="s">
        <v>35</v>
      </c>
      <c r="C14" s="241"/>
      <c r="D14" s="193" t="s">
        <v>36</v>
      </c>
      <c r="E14" s="193"/>
      <c r="F14" s="336" t="s">
        <v>37</v>
      </c>
      <c r="G14" s="193"/>
      <c r="H14" s="193" t="s">
        <v>15</v>
      </c>
      <c r="I14" s="193"/>
      <c r="J14" s="193" t="s">
        <v>38</v>
      </c>
      <c r="K14" s="193"/>
      <c r="L14" s="236"/>
      <c r="M14" s="236"/>
      <c r="N14" s="241" t="s">
        <v>39</v>
      </c>
      <c r="O14" s="337"/>
      <c r="P14" s="203">
        <f t="shared" ref="P14" si="12">COUNTIF(D15:O15,"○")</f>
        <v>3</v>
      </c>
      <c r="Q14" s="204"/>
      <c r="R14" s="207">
        <f t="shared" ref="R14" si="13">COUNTIF(D15:O15,"●")</f>
        <v>2</v>
      </c>
      <c r="S14" s="208"/>
      <c r="T14" s="314">
        <f t="shared" ref="T14" si="14">COUNTIF(D15:O15,"×")</f>
        <v>0</v>
      </c>
      <c r="U14" s="314"/>
      <c r="V14" s="314">
        <f t="shared" ref="V14" si="15">P14*3+R14</f>
        <v>11</v>
      </c>
      <c r="W14" s="314"/>
      <c r="X14" s="314">
        <v>3</v>
      </c>
      <c r="Y14" s="327"/>
    </row>
    <row r="15" spans="2:25" ht="13.5" customHeight="1">
      <c r="B15" s="247"/>
      <c r="C15" s="248"/>
      <c r="D15" s="243" t="s">
        <v>3</v>
      </c>
      <c r="E15" s="244"/>
      <c r="F15" s="243" t="s">
        <v>2</v>
      </c>
      <c r="G15" s="244"/>
      <c r="H15" s="243" t="s">
        <v>2</v>
      </c>
      <c r="I15" s="244"/>
      <c r="J15" s="243" t="s">
        <v>2</v>
      </c>
      <c r="K15" s="244"/>
      <c r="L15" s="237"/>
      <c r="M15" s="237"/>
      <c r="N15" s="243" t="s">
        <v>3</v>
      </c>
      <c r="O15" s="244"/>
      <c r="P15" s="203"/>
      <c r="Q15" s="204"/>
      <c r="R15" s="275"/>
      <c r="S15" s="246"/>
      <c r="T15" s="314"/>
      <c r="U15" s="314"/>
      <c r="V15" s="314"/>
      <c r="W15" s="314"/>
      <c r="X15" s="314"/>
      <c r="Y15" s="327"/>
    </row>
    <row r="16" spans="2:25" ht="13.5" customHeight="1">
      <c r="B16" s="191" t="s">
        <v>40</v>
      </c>
      <c r="C16" s="241"/>
      <c r="D16" s="193" t="s">
        <v>26</v>
      </c>
      <c r="E16" s="193"/>
      <c r="F16" s="193" t="s">
        <v>41</v>
      </c>
      <c r="G16" s="193"/>
      <c r="H16" s="193" t="s">
        <v>42</v>
      </c>
      <c r="I16" s="193"/>
      <c r="J16" s="268" t="s">
        <v>43</v>
      </c>
      <c r="K16" s="268"/>
      <c r="L16" s="268" t="s">
        <v>44</v>
      </c>
      <c r="M16" s="268"/>
      <c r="N16" s="321"/>
      <c r="O16" s="322"/>
      <c r="P16" s="203">
        <f t="shared" ref="P16" si="16">COUNTIF(D17:O17,"○")</f>
        <v>4</v>
      </c>
      <c r="Q16" s="204"/>
      <c r="R16" s="207">
        <f t="shared" ref="R16" si="17">COUNTIF(D17:O17,"●")</f>
        <v>1</v>
      </c>
      <c r="S16" s="208"/>
      <c r="T16" s="314">
        <f t="shared" ref="T16" si="18">COUNTIF(D17:O17,"×")</f>
        <v>0</v>
      </c>
      <c r="U16" s="314"/>
      <c r="V16" s="314">
        <f t="shared" ref="V16" si="19">P16*3+R16</f>
        <v>13</v>
      </c>
      <c r="W16" s="314"/>
      <c r="X16" s="239">
        <v>2</v>
      </c>
      <c r="Y16" s="316"/>
    </row>
    <row r="17" spans="2:25" ht="13.5" customHeight="1" thickBot="1">
      <c r="B17" s="186"/>
      <c r="C17" s="249"/>
      <c r="D17" s="319" t="s">
        <v>3</v>
      </c>
      <c r="E17" s="188"/>
      <c r="F17" s="319" t="s">
        <v>2</v>
      </c>
      <c r="G17" s="188"/>
      <c r="H17" s="320" t="s">
        <v>2</v>
      </c>
      <c r="I17" s="317"/>
      <c r="J17" s="320" t="s">
        <v>45</v>
      </c>
      <c r="K17" s="317"/>
      <c r="L17" s="320" t="s">
        <v>2</v>
      </c>
      <c r="M17" s="317"/>
      <c r="N17" s="323"/>
      <c r="O17" s="324"/>
      <c r="P17" s="205"/>
      <c r="Q17" s="206"/>
      <c r="R17" s="209"/>
      <c r="S17" s="210"/>
      <c r="T17" s="315"/>
      <c r="U17" s="315"/>
      <c r="V17" s="315"/>
      <c r="W17" s="315"/>
      <c r="X17" s="317"/>
      <c r="Y17" s="318"/>
    </row>
    <row r="18" spans="2:25" ht="14.25" customHeight="1">
      <c r="B18" s="135"/>
      <c r="C18" s="135"/>
      <c r="D18" s="135"/>
      <c r="E18" s="135"/>
      <c r="F18" s="135"/>
      <c r="G18" s="135"/>
      <c r="H18" s="135"/>
      <c r="I18" s="135"/>
      <c r="J18" s="137"/>
      <c r="K18" s="137"/>
      <c r="L18" s="137"/>
      <c r="M18" s="137"/>
      <c r="N18" s="137"/>
      <c r="O18" s="137"/>
      <c r="P18" s="137"/>
      <c r="Q18" s="137"/>
      <c r="R18" s="137"/>
      <c r="S18" s="137"/>
      <c r="T18" s="137"/>
      <c r="U18" s="137"/>
      <c r="V18" s="137"/>
      <c r="W18" s="137"/>
    </row>
    <row r="19" spans="2:25" ht="14.25" customHeight="1" thickBot="1">
      <c r="B19" s="313" t="s">
        <v>46</v>
      </c>
      <c r="C19" s="313"/>
      <c r="D19" s="313"/>
      <c r="E19" s="313"/>
      <c r="F19" s="32"/>
      <c r="G19" s="32"/>
      <c r="H19" s="32"/>
      <c r="I19" s="32"/>
      <c r="J19" s="32"/>
      <c r="K19" s="32"/>
      <c r="L19" s="32"/>
      <c r="M19" s="32"/>
      <c r="P19" s="157" t="s">
        <v>2</v>
      </c>
      <c r="Q19" s="157"/>
      <c r="R19" s="157" t="s">
        <v>3</v>
      </c>
      <c r="S19" s="157"/>
      <c r="T19" s="157" t="s">
        <v>4</v>
      </c>
      <c r="U19" s="157"/>
    </row>
    <row r="20" spans="2:25" ht="13.5" customHeight="1">
      <c r="B20" s="250"/>
      <c r="C20" s="251"/>
      <c r="D20" s="254" t="str">
        <f>B22</f>
        <v>知立</v>
      </c>
      <c r="E20" s="254"/>
      <c r="F20" s="255" t="str">
        <f>B24</f>
        <v>刈谷</v>
      </c>
      <c r="G20" s="256"/>
      <c r="H20" s="255" t="str">
        <f>B26</f>
        <v>二川</v>
      </c>
      <c r="I20" s="256"/>
      <c r="J20" s="255" t="str">
        <f>B28</f>
        <v>大清水</v>
      </c>
      <c r="K20" s="256"/>
      <c r="L20" s="255" t="str">
        <f>B30</f>
        <v>ジョーカーズ</v>
      </c>
      <c r="M20" s="256"/>
      <c r="N20" s="255" t="str">
        <f>B32</f>
        <v>吉田方</v>
      </c>
      <c r="O20" s="332"/>
      <c r="P20" s="270" t="s">
        <v>5</v>
      </c>
      <c r="Q20" s="271"/>
      <c r="R20" s="274" t="s">
        <v>6</v>
      </c>
      <c r="S20" s="274"/>
      <c r="T20" s="334" t="s">
        <v>7</v>
      </c>
      <c r="U20" s="334"/>
      <c r="V20" s="274" t="s">
        <v>8</v>
      </c>
      <c r="W20" s="274"/>
      <c r="X20" s="274" t="s">
        <v>9</v>
      </c>
      <c r="Y20" s="331"/>
    </row>
    <row r="21" spans="2:25" ht="13.5" customHeight="1">
      <c r="B21" s="252"/>
      <c r="C21" s="253"/>
      <c r="D21" s="244"/>
      <c r="E21" s="244"/>
      <c r="F21" s="257"/>
      <c r="G21" s="218"/>
      <c r="H21" s="257"/>
      <c r="I21" s="218"/>
      <c r="J21" s="257"/>
      <c r="K21" s="218"/>
      <c r="L21" s="257"/>
      <c r="M21" s="218"/>
      <c r="N21" s="257"/>
      <c r="O21" s="333"/>
      <c r="P21" s="272"/>
      <c r="Q21" s="273"/>
      <c r="R21" s="239"/>
      <c r="S21" s="239"/>
      <c r="T21" s="335"/>
      <c r="U21" s="335"/>
      <c r="V21" s="239"/>
      <c r="W21" s="239"/>
      <c r="X21" s="239"/>
      <c r="Y21" s="316"/>
    </row>
    <row r="22" spans="2:25" ht="13.5" customHeight="1">
      <c r="B22" s="191" t="s">
        <v>47</v>
      </c>
      <c r="C22" s="241"/>
      <c r="D22" s="236"/>
      <c r="E22" s="236"/>
      <c r="F22" s="193" t="s">
        <v>48</v>
      </c>
      <c r="G22" s="193"/>
      <c r="H22" s="193" t="s">
        <v>49</v>
      </c>
      <c r="I22" s="193"/>
      <c r="J22" s="268" t="s">
        <v>50</v>
      </c>
      <c r="K22" s="268"/>
      <c r="L22" s="268" t="s">
        <v>51</v>
      </c>
      <c r="M22" s="268"/>
      <c r="N22" s="325" t="s">
        <v>52</v>
      </c>
      <c r="O22" s="326"/>
      <c r="P22" s="203">
        <f>COUNTIF(D23:O23,"○")</f>
        <v>1</v>
      </c>
      <c r="Q22" s="204"/>
      <c r="R22" s="207">
        <f>COUNTIF(D23:O23,"●")</f>
        <v>4</v>
      </c>
      <c r="S22" s="208"/>
      <c r="T22" s="314">
        <f>COUNTIF(D23:O23,"×")</f>
        <v>0</v>
      </c>
      <c r="U22" s="314"/>
      <c r="V22" s="314">
        <f>P22*3+R22</f>
        <v>7</v>
      </c>
      <c r="W22" s="314"/>
      <c r="X22" s="314">
        <v>5</v>
      </c>
      <c r="Y22" s="327"/>
    </row>
    <row r="23" spans="2:25" ht="13.5" customHeight="1">
      <c r="B23" s="247"/>
      <c r="C23" s="248"/>
      <c r="D23" s="237"/>
      <c r="E23" s="237"/>
      <c r="F23" s="243" t="s">
        <v>3</v>
      </c>
      <c r="G23" s="244"/>
      <c r="H23" s="243" t="s">
        <v>2</v>
      </c>
      <c r="I23" s="244"/>
      <c r="J23" s="243" t="s">
        <v>3</v>
      </c>
      <c r="K23" s="244"/>
      <c r="L23" s="243" t="s">
        <v>3</v>
      </c>
      <c r="M23" s="244"/>
      <c r="N23" s="243" t="s">
        <v>3</v>
      </c>
      <c r="O23" s="244"/>
      <c r="P23" s="203"/>
      <c r="Q23" s="204"/>
      <c r="R23" s="275"/>
      <c r="S23" s="246"/>
      <c r="T23" s="314"/>
      <c r="U23" s="314"/>
      <c r="V23" s="314"/>
      <c r="W23" s="314"/>
      <c r="X23" s="314"/>
      <c r="Y23" s="327"/>
    </row>
    <row r="24" spans="2:25" ht="13.5" customHeight="1">
      <c r="B24" s="191" t="s">
        <v>53</v>
      </c>
      <c r="C24" s="241"/>
      <c r="D24" s="193" t="s">
        <v>54</v>
      </c>
      <c r="E24" s="193"/>
      <c r="F24" s="236"/>
      <c r="G24" s="236"/>
      <c r="H24" s="193" t="s">
        <v>55</v>
      </c>
      <c r="I24" s="193"/>
      <c r="J24" s="268" t="s">
        <v>56</v>
      </c>
      <c r="K24" s="268"/>
      <c r="L24" s="268" t="s">
        <v>57</v>
      </c>
      <c r="M24" s="268"/>
      <c r="N24" s="325" t="s">
        <v>58</v>
      </c>
      <c r="O24" s="326"/>
      <c r="P24" s="203">
        <f t="shared" ref="P24" si="20">COUNTIF(D25:O25,"○")</f>
        <v>5</v>
      </c>
      <c r="Q24" s="204"/>
      <c r="R24" s="207">
        <f t="shared" ref="R24" si="21">COUNTIF(D25:O25,"●")</f>
        <v>0</v>
      </c>
      <c r="S24" s="208"/>
      <c r="T24" s="314">
        <f t="shared" ref="T24" si="22">COUNTIF(D25:O25,"×")</f>
        <v>0</v>
      </c>
      <c r="U24" s="314"/>
      <c r="V24" s="314">
        <f t="shared" ref="V24" si="23">P24*3+R24</f>
        <v>15</v>
      </c>
      <c r="W24" s="314"/>
      <c r="X24" s="314">
        <v>1</v>
      </c>
      <c r="Y24" s="327"/>
    </row>
    <row r="25" spans="2:25" ht="13.5" customHeight="1">
      <c r="B25" s="247"/>
      <c r="C25" s="248"/>
      <c r="D25" s="243" t="s">
        <v>2</v>
      </c>
      <c r="E25" s="244"/>
      <c r="F25" s="237"/>
      <c r="G25" s="237"/>
      <c r="H25" s="243" t="s">
        <v>2</v>
      </c>
      <c r="I25" s="244"/>
      <c r="J25" s="243" t="s">
        <v>2</v>
      </c>
      <c r="K25" s="244"/>
      <c r="L25" s="243" t="s">
        <v>2</v>
      </c>
      <c r="M25" s="244"/>
      <c r="N25" s="328" t="s">
        <v>2</v>
      </c>
      <c r="O25" s="329"/>
      <c r="P25" s="203"/>
      <c r="Q25" s="204"/>
      <c r="R25" s="275"/>
      <c r="S25" s="246"/>
      <c r="T25" s="314"/>
      <c r="U25" s="314"/>
      <c r="V25" s="314"/>
      <c r="W25" s="314"/>
      <c r="X25" s="314"/>
      <c r="Y25" s="327"/>
    </row>
    <row r="26" spans="2:25" ht="13.5" customHeight="1">
      <c r="B26" s="191" t="s">
        <v>59</v>
      </c>
      <c r="C26" s="241"/>
      <c r="D26" s="193" t="s">
        <v>60</v>
      </c>
      <c r="E26" s="193"/>
      <c r="F26" s="193" t="s">
        <v>61</v>
      </c>
      <c r="G26" s="193"/>
      <c r="H26" s="236"/>
      <c r="I26" s="236"/>
      <c r="J26" s="268" t="s">
        <v>62</v>
      </c>
      <c r="K26" s="268"/>
      <c r="L26" s="268" t="s">
        <v>63</v>
      </c>
      <c r="M26" s="268"/>
      <c r="N26" s="325" t="s">
        <v>64</v>
      </c>
      <c r="O26" s="326"/>
      <c r="P26" s="203">
        <f t="shared" ref="P26" si="24">COUNTIF(D27:O27,"○")</f>
        <v>1</v>
      </c>
      <c r="Q26" s="204"/>
      <c r="R26" s="207">
        <f t="shared" ref="R26" si="25">COUNTIF(D27:O27,"●")</f>
        <v>4</v>
      </c>
      <c r="S26" s="208"/>
      <c r="T26" s="314">
        <f t="shared" ref="T26" si="26">COUNTIF(D27:O27,"×")</f>
        <v>0</v>
      </c>
      <c r="U26" s="314"/>
      <c r="V26" s="314">
        <f t="shared" ref="V26" si="27">P26*3+R26</f>
        <v>7</v>
      </c>
      <c r="W26" s="314"/>
      <c r="X26" s="314">
        <v>6</v>
      </c>
      <c r="Y26" s="327"/>
    </row>
    <row r="27" spans="2:25" ht="13.5" customHeight="1">
      <c r="B27" s="247"/>
      <c r="C27" s="248"/>
      <c r="D27" s="243" t="s">
        <v>3</v>
      </c>
      <c r="E27" s="244"/>
      <c r="F27" s="243" t="s">
        <v>3</v>
      </c>
      <c r="G27" s="244"/>
      <c r="H27" s="237"/>
      <c r="I27" s="237"/>
      <c r="J27" s="243" t="s">
        <v>3</v>
      </c>
      <c r="K27" s="244"/>
      <c r="L27" s="243" t="s">
        <v>2</v>
      </c>
      <c r="M27" s="244"/>
      <c r="N27" s="328" t="s">
        <v>3</v>
      </c>
      <c r="O27" s="329"/>
      <c r="P27" s="203"/>
      <c r="Q27" s="204"/>
      <c r="R27" s="275"/>
      <c r="S27" s="246"/>
      <c r="T27" s="314"/>
      <c r="U27" s="314"/>
      <c r="V27" s="314"/>
      <c r="W27" s="314"/>
      <c r="X27" s="314"/>
      <c r="Y27" s="327"/>
    </row>
    <row r="28" spans="2:25" ht="13.5" customHeight="1">
      <c r="B28" s="191" t="s">
        <v>65</v>
      </c>
      <c r="C28" s="241"/>
      <c r="D28" s="193" t="s">
        <v>66</v>
      </c>
      <c r="E28" s="193"/>
      <c r="F28" s="193" t="s">
        <v>67</v>
      </c>
      <c r="G28" s="193"/>
      <c r="H28" s="193" t="s">
        <v>68</v>
      </c>
      <c r="I28" s="193"/>
      <c r="J28" s="194"/>
      <c r="K28" s="194"/>
      <c r="L28" s="268" t="s">
        <v>69</v>
      </c>
      <c r="M28" s="268"/>
      <c r="N28" s="325" t="s">
        <v>70</v>
      </c>
      <c r="O28" s="326"/>
      <c r="P28" s="203">
        <f t="shared" ref="P28" si="28">COUNTIF(D29:O29,"○")</f>
        <v>4</v>
      </c>
      <c r="Q28" s="204"/>
      <c r="R28" s="207">
        <f t="shared" ref="R28" si="29">COUNTIF(D29:O29,"●")</f>
        <v>1</v>
      </c>
      <c r="S28" s="208"/>
      <c r="T28" s="314">
        <f t="shared" ref="T28" si="30">COUNTIF(D29:O29,"×")</f>
        <v>0</v>
      </c>
      <c r="U28" s="314"/>
      <c r="V28" s="314">
        <f t="shared" ref="V28" si="31">P28*3+R28</f>
        <v>13</v>
      </c>
      <c r="W28" s="314"/>
      <c r="X28" s="314">
        <v>2</v>
      </c>
      <c r="Y28" s="327"/>
    </row>
    <row r="29" spans="2:25" ht="13.5" customHeight="1">
      <c r="B29" s="247"/>
      <c r="C29" s="248"/>
      <c r="D29" s="243" t="s">
        <v>2</v>
      </c>
      <c r="E29" s="244"/>
      <c r="F29" s="330" t="s">
        <v>3</v>
      </c>
      <c r="G29" s="239"/>
      <c r="H29" s="243" t="s">
        <v>2</v>
      </c>
      <c r="I29" s="244"/>
      <c r="J29" s="295"/>
      <c r="K29" s="295"/>
      <c r="L29" s="243" t="s">
        <v>2</v>
      </c>
      <c r="M29" s="244"/>
      <c r="N29" s="328" t="s">
        <v>2</v>
      </c>
      <c r="O29" s="329"/>
      <c r="P29" s="203"/>
      <c r="Q29" s="204"/>
      <c r="R29" s="275"/>
      <c r="S29" s="246"/>
      <c r="T29" s="314"/>
      <c r="U29" s="314"/>
      <c r="V29" s="314"/>
      <c r="W29" s="314"/>
      <c r="X29" s="314"/>
      <c r="Y29" s="327"/>
    </row>
    <row r="30" spans="2:25" ht="13.5" customHeight="1">
      <c r="B30" s="191" t="s">
        <v>71</v>
      </c>
      <c r="C30" s="241"/>
      <c r="D30" s="193" t="s">
        <v>58</v>
      </c>
      <c r="E30" s="193"/>
      <c r="F30" s="193" t="s">
        <v>72</v>
      </c>
      <c r="G30" s="193"/>
      <c r="H30" s="193" t="s">
        <v>73</v>
      </c>
      <c r="I30" s="193"/>
      <c r="J30" s="268" t="s">
        <v>74</v>
      </c>
      <c r="K30" s="268"/>
      <c r="L30" s="194"/>
      <c r="M30" s="194"/>
      <c r="N30" s="325" t="s">
        <v>75</v>
      </c>
      <c r="O30" s="326"/>
      <c r="P30" s="203">
        <f t="shared" ref="P30" si="32">COUNTIF(D31:O31,"○")</f>
        <v>2</v>
      </c>
      <c r="Q30" s="204"/>
      <c r="R30" s="207">
        <f t="shared" ref="R30" si="33">COUNTIF(D31:O31,"●")</f>
        <v>3</v>
      </c>
      <c r="S30" s="208"/>
      <c r="T30" s="314">
        <f t="shared" ref="T30" si="34">COUNTIF(D31:O31,"×")</f>
        <v>0</v>
      </c>
      <c r="U30" s="314"/>
      <c r="V30" s="314">
        <f t="shared" ref="V30" si="35">P30*3+R30</f>
        <v>9</v>
      </c>
      <c r="W30" s="314"/>
      <c r="X30" s="314">
        <v>3</v>
      </c>
      <c r="Y30" s="327"/>
    </row>
    <row r="31" spans="2:25" ht="13.5" customHeight="1">
      <c r="B31" s="247"/>
      <c r="C31" s="248"/>
      <c r="D31" s="243" t="s">
        <v>2</v>
      </c>
      <c r="E31" s="244"/>
      <c r="F31" s="243" t="s">
        <v>3</v>
      </c>
      <c r="G31" s="244"/>
      <c r="H31" s="243" t="s">
        <v>3</v>
      </c>
      <c r="I31" s="244"/>
      <c r="J31" s="243" t="s">
        <v>3</v>
      </c>
      <c r="K31" s="244"/>
      <c r="L31" s="295"/>
      <c r="M31" s="295"/>
      <c r="N31" s="243" t="s">
        <v>2</v>
      </c>
      <c r="O31" s="244"/>
      <c r="P31" s="203"/>
      <c r="Q31" s="204"/>
      <c r="R31" s="275"/>
      <c r="S31" s="246"/>
      <c r="T31" s="314"/>
      <c r="U31" s="314"/>
      <c r="V31" s="314"/>
      <c r="W31" s="314"/>
      <c r="X31" s="314"/>
      <c r="Y31" s="327"/>
    </row>
    <row r="32" spans="2:25" ht="13.5" customHeight="1">
      <c r="B32" s="191" t="s">
        <v>76</v>
      </c>
      <c r="C32" s="241"/>
      <c r="D32" s="193" t="s">
        <v>77</v>
      </c>
      <c r="E32" s="193"/>
      <c r="F32" s="193" t="s">
        <v>51</v>
      </c>
      <c r="G32" s="193"/>
      <c r="H32" s="193" t="s">
        <v>64</v>
      </c>
      <c r="I32" s="193"/>
      <c r="J32" s="268" t="s">
        <v>78</v>
      </c>
      <c r="K32" s="268"/>
      <c r="L32" s="268" t="s">
        <v>79</v>
      </c>
      <c r="M32" s="268"/>
      <c r="N32" s="321"/>
      <c r="O32" s="322"/>
      <c r="P32" s="203">
        <f t="shared" ref="P32" si="36">COUNTIF(D33:O33,"○")</f>
        <v>2</v>
      </c>
      <c r="Q32" s="204"/>
      <c r="R32" s="207">
        <f t="shared" ref="R32" si="37">COUNTIF(D33:O33,"●")</f>
        <v>3</v>
      </c>
      <c r="S32" s="208"/>
      <c r="T32" s="314">
        <f t="shared" ref="T32" si="38">COUNTIF(D33:O33,"×")</f>
        <v>0</v>
      </c>
      <c r="U32" s="314"/>
      <c r="V32" s="314">
        <f t="shared" ref="V32" si="39">P32*3+R32</f>
        <v>9</v>
      </c>
      <c r="W32" s="314"/>
      <c r="X32" s="239">
        <v>4</v>
      </c>
      <c r="Y32" s="316"/>
    </row>
    <row r="33" spans="2:27" ht="13.5" customHeight="1" thickBot="1">
      <c r="B33" s="186"/>
      <c r="C33" s="249"/>
      <c r="D33" s="319" t="s">
        <v>2</v>
      </c>
      <c r="E33" s="188"/>
      <c r="F33" s="319" t="s">
        <v>3</v>
      </c>
      <c r="G33" s="188"/>
      <c r="H33" s="319" t="s">
        <v>2</v>
      </c>
      <c r="I33" s="188"/>
      <c r="J33" s="320" t="s">
        <v>3</v>
      </c>
      <c r="K33" s="317"/>
      <c r="L33" s="320" t="s">
        <v>3</v>
      </c>
      <c r="M33" s="317"/>
      <c r="N33" s="323"/>
      <c r="O33" s="324"/>
      <c r="P33" s="205"/>
      <c r="Q33" s="206"/>
      <c r="R33" s="209"/>
      <c r="S33" s="210"/>
      <c r="T33" s="315"/>
      <c r="U33" s="315"/>
      <c r="V33" s="315"/>
      <c r="W33" s="315"/>
      <c r="X33" s="317"/>
      <c r="Y33" s="318"/>
    </row>
    <row r="34" spans="2:27" ht="14.25" customHeight="1">
      <c r="B34" s="135"/>
      <c r="C34" s="135"/>
      <c r="D34" s="30"/>
      <c r="E34" s="135"/>
      <c r="F34" s="30"/>
      <c r="G34" s="135"/>
      <c r="H34" s="30"/>
      <c r="I34" s="135"/>
      <c r="J34" s="138"/>
      <c r="K34" s="137"/>
      <c r="L34" s="138"/>
      <c r="M34" s="137"/>
      <c r="N34" s="137"/>
      <c r="O34" s="137"/>
      <c r="P34" s="137"/>
      <c r="Q34" s="137"/>
      <c r="R34" s="137"/>
      <c r="S34" s="137"/>
      <c r="T34" s="137"/>
      <c r="U34" s="137"/>
      <c r="V34" s="137"/>
      <c r="W34" s="137"/>
      <c r="X34" s="137"/>
      <c r="Y34" s="137"/>
    </row>
    <row r="35" spans="2:27" ht="14.25" customHeight="1" thickBot="1">
      <c r="B35" s="313" t="s">
        <v>80</v>
      </c>
      <c r="C35" s="313"/>
      <c r="D35" s="313"/>
      <c r="E35" s="313"/>
      <c r="F35" s="32"/>
      <c r="G35" s="32"/>
      <c r="H35" s="32"/>
      <c r="I35" s="32"/>
      <c r="J35" s="32"/>
      <c r="K35" s="32"/>
      <c r="L35" s="32"/>
      <c r="M35" s="32"/>
      <c r="P35" s="157"/>
      <c r="Q35" s="157"/>
      <c r="R35" s="157" t="s">
        <v>2</v>
      </c>
      <c r="S35" s="157"/>
      <c r="T35" s="157" t="s">
        <v>3</v>
      </c>
      <c r="U35" s="157"/>
      <c r="V35" s="157" t="s">
        <v>4</v>
      </c>
      <c r="W35" s="157"/>
    </row>
    <row r="36" spans="2:27" ht="13.5" customHeight="1">
      <c r="B36" s="250"/>
      <c r="C36" s="251"/>
      <c r="D36" s="254" t="str">
        <f>B38</f>
        <v>蒲郡</v>
      </c>
      <c r="E36" s="254"/>
      <c r="F36" s="255" t="str">
        <f>B40</f>
        <v>INFINITY</v>
      </c>
      <c r="G36" s="256"/>
      <c r="H36" s="255" t="str">
        <f>B42</f>
        <v>豊橋北部</v>
      </c>
      <c r="I36" s="256"/>
      <c r="J36" s="255" t="str">
        <f>B44</f>
        <v>西尾</v>
      </c>
      <c r="K36" s="256"/>
      <c r="L36" s="255" t="str">
        <f>B46</f>
        <v>KBC高浜</v>
      </c>
      <c r="M36" s="256"/>
      <c r="N36" s="255" t="str">
        <f>B48</f>
        <v>碧南</v>
      </c>
      <c r="O36" s="256"/>
      <c r="P36" s="255" t="str">
        <f>B50</f>
        <v>岡崎</v>
      </c>
      <c r="Q36" s="256"/>
      <c r="R36" s="264" t="s">
        <v>81</v>
      </c>
      <c r="S36" s="265"/>
      <c r="T36" s="178" t="s">
        <v>82</v>
      </c>
      <c r="U36" s="265"/>
      <c r="V36" s="162" t="s">
        <v>83</v>
      </c>
      <c r="W36" s="163"/>
      <c r="X36" s="178" t="s">
        <v>84</v>
      </c>
      <c r="Y36" s="179"/>
      <c r="Z36" s="166" t="s">
        <v>85</v>
      </c>
      <c r="AA36" s="167"/>
    </row>
    <row r="37" spans="2:27" ht="13.5" customHeight="1">
      <c r="B37" s="252"/>
      <c r="C37" s="253"/>
      <c r="D37" s="244"/>
      <c r="E37" s="244"/>
      <c r="F37" s="257"/>
      <c r="G37" s="218"/>
      <c r="H37" s="257"/>
      <c r="I37" s="218"/>
      <c r="J37" s="257"/>
      <c r="K37" s="218"/>
      <c r="L37" s="257"/>
      <c r="M37" s="218"/>
      <c r="N37" s="257"/>
      <c r="O37" s="218"/>
      <c r="P37" s="257"/>
      <c r="Q37" s="218"/>
      <c r="R37" s="266"/>
      <c r="S37" s="222"/>
      <c r="T37" s="180"/>
      <c r="U37" s="222"/>
      <c r="V37" s="164"/>
      <c r="W37" s="165"/>
      <c r="X37" s="180"/>
      <c r="Y37" s="181"/>
      <c r="Z37" s="168"/>
      <c r="AA37" s="169"/>
    </row>
    <row r="38" spans="2:27" ht="13.5" customHeight="1">
      <c r="B38" s="191" t="s">
        <v>86</v>
      </c>
      <c r="C38" s="241"/>
      <c r="D38" s="309"/>
      <c r="E38" s="309"/>
      <c r="F38" s="193" t="s">
        <v>87</v>
      </c>
      <c r="G38" s="193"/>
      <c r="H38" s="193" t="s">
        <v>88</v>
      </c>
      <c r="I38" s="193"/>
      <c r="J38" s="193" t="s">
        <v>89</v>
      </c>
      <c r="K38" s="193"/>
      <c r="L38" s="207" t="s">
        <v>90</v>
      </c>
      <c r="M38" s="208"/>
      <c r="N38" s="207" t="s">
        <v>91</v>
      </c>
      <c r="O38" s="208"/>
      <c r="P38" s="207" t="s">
        <v>92</v>
      </c>
      <c r="Q38" s="208"/>
      <c r="R38" s="296">
        <f>COUNTIF(D39:Q39,"○")</f>
        <v>4</v>
      </c>
      <c r="S38" s="211"/>
      <c r="T38" s="182">
        <f>COUNTIF(D39:Q39,"●")</f>
        <v>2</v>
      </c>
      <c r="U38" s="211"/>
      <c r="V38" s="182">
        <f>COUNTIF(D39:Q39,"×")</f>
        <v>0</v>
      </c>
      <c r="W38" s="211"/>
      <c r="X38" s="158">
        <f>R38*3+T38</f>
        <v>14</v>
      </c>
      <c r="Y38" s="159"/>
      <c r="Z38" s="172" t="s">
        <v>93</v>
      </c>
      <c r="AA38" s="173"/>
    </row>
    <row r="39" spans="2:27" ht="13.5" customHeight="1">
      <c r="B39" s="247"/>
      <c r="C39" s="248"/>
      <c r="D39" s="310"/>
      <c r="E39" s="310"/>
      <c r="F39" s="243" t="s">
        <v>3</v>
      </c>
      <c r="G39" s="244"/>
      <c r="H39" s="243" t="s">
        <v>3</v>
      </c>
      <c r="I39" s="244"/>
      <c r="J39" s="243" t="s">
        <v>2</v>
      </c>
      <c r="K39" s="244"/>
      <c r="L39" s="245" t="s">
        <v>2</v>
      </c>
      <c r="M39" s="246"/>
      <c r="N39" s="245" t="s">
        <v>2</v>
      </c>
      <c r="O39" s="246"/>
      <c r="P39" s="243" t="s">
        <v>2</v>
      </c>
      <c r="Q39" s="244"/>
      <c r="R39" s="266"/>
      <c r="S39" s="222"/>
      <c r="T39" s="180"/>
      <c r="U39" s="222"/>
      <c r="V39" s="180"/>
      <c r="W39" s="222"/>
      <c r="X39" s="160"/>
      <c r="Y39" s="161"/>
      <c r="Z39" s="172"/>
      <c r="AA39" s="173"/>
    </row>
    <row r="40" spans="2:27" ht="13.5" customHeight="1">
      <c r="B40" s="191" t="s">
        <v>94</v>
      </c>
      <c r="C40" s="241"/>
      <c r="D40" s="193" t="s">
        <v>95</v>
      </c>
      <c r="E40" s="193"/>
      <c r="F40" s="309"/>
      <c r="G40" s="309"/>
      <c r="H40" s="193" t="s">
        <v>60</v>
      </c>
      <c r="I40" s="193"/>
      <c r="J40" s="193" t="s">
        <v>96</v>
      </c>
      <c r="K40" s="193"/>
      <c r="L40" s="207" t="s">
        <v>97</v>
      </c>
      <c r="M40" s="208"/>
      <c r="N40" s="207" t="s">
        <v>98</v>
      </c>
      <c r="O40" s="208"/>
      <c r="P40" s="311" t="s">
        <v>99</v>
      </c>
      <c r="Q40" s="312"/>
      <c r="R40" s="296">
        <f t="shared" ref="R40" si="40">COUNTIF(D41:Q41,"○")</f>
        <v>4</v>
      </c>
      <c r="S40" s="211"/>
      <c r="T40" s="182">
        <f t="shared" ref="T40" si="41">COUNTIF(D41:Q41,"●")</f>
        <v>2</v>
      </c>
      <c r="U40" s="211"/>
      <c r="V40" s="182">
        <f t="shared" ref="V40" si="42">COUNTIF(D41:Q41,"×")</f>
        <v>0</v>
      </c>
      <c r="W40" s="211"/>
      <c r="X40" s="158">
        <f>R40*3+T40</f>
        <v>14</v>
      </c>
      <c r="Y40" s="159"/>
      <c r="Z40" s="172">
        <v>2</v>
      </c>
      <c r="AA40" s="173"/>
    </row>
    <row r="41" spans="2:27" ht="13.5" customHeight="1">
      <c r="B41" s="247"/>
      <c r="C41" s="248"/>
      <c r="D41" s="244" t="s">
        <v>2</v>
      </c>
      <c r="E41" s="244"/>
      <c r="F41" s="310"/>
      <c r="G41" s="310"/>
      <c r="H41" s="243" t="s">
        <v>3</v>
      </c>
      <c r="I41" s="244"/>
      <c r="J41" s="243" t="s">
        <v>2</v>
      </c>
      <c r="K41" s="244"/>
      <c r="L41" s="245" t="s">
        <v>3</v>
      </c>
      <c r="M41" s="246"/>
      <c r="N41" s="245" t="s">
        <v>2</v>
      </c>
      <c r="O41" s="246"/>
      <c r="P41" s="243" t="s">
        <v>2</v>
      </c>
      <c r="Q41" s="244"/>
      <c r="R41" s="266"/>
      <c r="S41" s="222"/>
      <c r="T41" s="180"/>
      <c r="U41" s="222"/>
      <c r="V41" s="180"/>
      <c r="W41" s="222"/>
      <c r="X41" s="160"/>
      <c r="Y41" s="161"/>
      <c r="Z41" s="172"/>
      <c r="AA41" s="173"/>
    </row>
    <row r="42" spans="2:27" ht="13.5" customHeight="1">
      <c r="B42" s="191" t="s">
        <v>100</v>
      </c>
      <c r="C42" s="241"/>
      <c r="D42" s="193" t="s">
        <v>101</v>
      </c>
      <c r="E42" s="193"/>
      <c r="F42" s="193" t="s">
        <v>49</v>
      </c>
      <c r="G42" s="193"/>
      <c r="H42" s="309"/>
      <c r="I42" s="309"/>
      <c r="J42" s="193" t="s">
        <v>102</v>
      </c>
      <c r="K42" s="193"/>
      <c r="L42" s="207" t="s">
        <v>103</v>
      </c>
      <c r="M42" s="208"/>
      <c r="N42" s="207" t="s">
        <v>104</v>
      </c>
      <c r="O42" s="208"/>
      <c r="P42" s="207" t="s">
        <v>105</v>
      </c>
      <c r="Q42" s="208"/>
      <c r="R42" s="296">
        <f t="shared" ref="R42" si="43">COUNTIF(D43:Q43,"○")</f>
        <v>6</v>
      </c>
      <c r="S42" s="211"/>
      <c r="T42" s="182">
        <f t="shared" ref="T42" si="44">COUNTIF(D43:Q43,"●")</f>
        <v>0</v>
      </c>
      <c r="U42" s="211"/>
      <c r="V42" s="182">
        <f t="shared" ref="V42" si="45">COUNTIF(D43:Q43,"×")</f>
        <v>0</v>
      </c>
      <c r="W42" s="211"/>
      <c r="X42" s="158">
        <f>R42*3+T42</f>
        <v>18</v>
      </c>
      <c r="Y42" s="159"/>
      <c r="Z42" s="172">
        <v>1</v>
      </c>
      <c r="AA42" s="173"/>
    </row>
    <row r="43" spans="2:27" ht="13.5" customHeight="1">
      <c r="B43" s="247"/>
      <c r="C43" s="248"/>
      <c r="D43" s="244" t="s">
        <v>2</v>
      </c>
      <c r="E43" s="244"/>
      <c r="F43" s="244" t="s">
        <v>2</v>
      </c>
      <c r="G43" s="244"/>
      <c r="H43" s="310"/>
      <c r="I43" s="310"/>
      <c r="J43" s="243" t="s">
        <v>2</v>
      </c>
      <c r="K43" s="244"/>
      <c r="L43" s="245" t="s">
        <v>2</v>
      </c>
      <c r="M43" s="246"/>
      <c r="N43" s="243" t="s">
        <v>2</v>
      </c>
      <c r="O43" s="244"/>
      <c r="P43" s="243" t="s">
        <v>2</v>
      </c>
      <c r="Q43" s="244"/>
      <c r="R43" s="266"/>
      <c r="S43" s="222"/>
      <c r="T43" s="180"/>
      <c r="U43" s="222"/>
      <c r="V43" s="180"/>
      <c r="W43" s="222"/>
      <c r="X43" s="160"/>
      <c r="Y43" s="161"/>
      <c r="Z43" s="172"/>
      <c r="AA43" s="173"/>
    </row>
    <row r="44" spans="2:27" ht="13.5" customHeight="1">
      <c r="B44" s="191" t="s">
        <v>106</v>
      </c>
      <c r="C44" s="241"/>
      <c r="D44" s="193" t="s">
        <v>107</v>
      </c>
      <c r="E44" s="193"/>
      <c r="F44" s="193" t="s">
        <v>108</v>
      </c>
      <c r="G44" s="193"/>
      <c r="H44" s="193" t="s">
        <v>109</v>
      </c>
      <c r="I44" s="193"/>
      <c r="J44" s="307"/>
      <c r="K44" s="307"/>
      <c r="L44" s="207" t="s">
        <v>110</v>
      </c>
      <c r="M44" s="208"/>
      <c r="N44" s="207" t="s">
        <v>111</v>
      </c>
      <c r="O44" s="208"/>
      <c r="P44" s="207" t="s">
        <v>112</v>
      </c>
      <c r="Q44" s="208"/>
      <c r="R44" s="296">
        <f t="shared" ref="R44" si="46">COUNTIF(D45:Q45,"○")</f>
        <v>3</v>
      </c>
      <c r="S44" s="211"/>
      <c r="T44" s="182">
        <f t="shared" ref="T44" si="47">COUNTIF(D45:Q45,"●")</f>
        <v>3</v>
      </c>
      <c r="U44" s="211"/>
      <c r="V44" s="182">
        <f t="shared" ref="V44" si="48">COUNTIF(D45:Q45,"×")</f>
        <v>0</v>
      </c>
      <c r="W44" s="211"/>
      <c r="X44" s="158">
        <f>R44*3+T44</f>
        <v>12</v>
      </c>
      <c r="Y44" s="159"/>
      <c r="Z44" s="172" t="s">
        <v>113</v>
      </c>
      <c r="AA44" s="173"/>
    </row>
    <row r="45" spans="2:27" ht="13.5" customHeight="1">
      <c r="B45" s="247"/>
      <c r="C45" s="248"/>
      <c r="D45" s="244" t="s">
        <v>3</v>
      </c>
      <c r="E45" s="244"/>
      <c r="F45" s="244" t="s">
        <v>3</v>
      </c>
      <c r="G45" s="244"/>
      <c r="H45" s="244" t="s">
        <v>3</v>
      </c>
      <c r="I45" s="244"/>
      <c r="J45" s="308"/>
      <c r="K45" s="308"/>
      <c r="L45" s="245" t="s">
        <v>2</v>
      </c>
      <c r="M45" s="246"/>
      <c r="N45" s="243" t="s">
        <v>2</v>
      </c>
      <c r="O45" s="244"/>
      <c r="P45" s="243" t="s">
        <v>2</v>
      </c>
      <c r="Q45" s="244"/>
      <c r="R45" s="266"/>
      <c r="S45" s="222"/>
      <c r="T45" s="180"/>
      <c r="U45" s="222"/>
      <c r="V45" s="180"/>
      <c r="W45" s="222"/>
      <c r="X45" s="160"/>
      <c r="Y45" s="161"/>
      <c r="Z45" s="172"/>
      <c r="AA45" s="173"/>
    </row>
    <row r="46" spans="2:27" ht="13.5" customHeight="1">
      <c r="B46" s="191" t="s">
        <v>114</v>
      </c>
      <c r="C46" s="241"/>
      <c r="D46" s="306" t="s">
        <v>115</v>
      </c>
      <c r="E46" s="306"/>
      <c r="F46" s="193" t="s">
        <v>116</v>
      </c>
      <c r="G46" s="193"/>
      <c r="H46" s="193" t="s">
        <v>117</v>
      </c>
      <c r="I46" s="193"/>
      <c r="J46" s="193" t="s">
        <v>118</v>
      </c>
      <c r="K46" s="193"/>
      <c r="L46" s="302"/>
      <c r="M46" s="303"/>
      <c r="N46" s="207" t="s">
        <v>101</v>
      </c>
      <c r="O46" s="208"/>
      <c r="P46" s="207" t="s">
        <v>119</v>
      </c>
      <c r="Q46" s="235"/>
      <c r="R46" s="296">
        <f t="shared" ref="R46" si="49">COUNTIF(D47:Q47,"○")</f>
        <v>3</v>
      </c>
      <c r="S46" s="211"/>
      <c r="T46" s="182">
        <f t="shared" ref="T46" si="50">COUNTIF(D47:Q47,"●")</f>
        <v>3</v>
      </c>
      <c r="U46" s="211"/>
      <c r="V46" s="182">
        <f t="shared" ref="V46" si="51">COUNTIF(D47:Q47,"×")</f>
        <v>0</v>
      </c>
      <c r="W46" s="211"/>
      <c r="X46" s="158">
        <f>R46*3+T46</f>
        <v>12</v>
      </c>
      <c r="Y46" s="159"/>
      <c r="Z46" s="172" t="s">
        <v>120</v>
      </c>
      <c r="AA46" s="173"/>
    </row>
    <row r="47" spans="2:27" ht="13.5" customHeight="1">
      <c r="B47" s="217"/>
      <c r="C47" s="242"/>
      <c r="D47" s="219" t="s">
        <v>3</v>
      </c>
      <c r="E47" s="219"/>
      <c r="F47" s="219" t="s">
        <v>2</v>
      </c>
      <c r="G47" s="219"/>
      <c r="H47" s="219" t="s">
        <v>3</v>
      </c>
      <c r="I47" s="219"/>
      <c r="J47" s="219" t="s">
        <v>3</v>
      </c>
      <c r="K47" s="219"/>
      <c r="L47" s="304"/>
      <c r="M47" s="305"/>
      <c r="N47" s="245" t="s">
        <v>2</v>
      </c>
      <c r="O47" s="246"/>
      <c r="P47" s="245" t="s">
        <v>2</v>
      </c>
      <c r="Q47" s="246"/>
      <c r="R47" s="266"/>
      <c r="S47" s="222"/>
      <c r="T47" s="180"/>
      <c r="U47" s="222"/>
      <c r="V47" s="180"/>
      <c r="W47" s="222"/>
      <c r="X47" s="160"/>
      <c r="Y47" s="161"/>
      <c r="Z47" s="172"/>
      <c r="AA47" s="173"/>
    </row>
    <row r="48" spans="2:27" ht="13.5" customHeight="1">
      <c r="B48" s="191" t="s">
        <v>121</v>
      </c>
      <c r="C48" s="241"/>
      <c r="D48" s="193" t="s">
        <v>122</v>
      </c>
      <c r="E48" s="193"/>
      <c r="F48" s="193" t="s">
        <v>123</v>
      </c>
      <c r="G48" s="193"/>
      <c r="H48" s="193" t="s">
        <v>124</v>
      </c>
      <c r="I48" s="193"/>
      <c r="J48" s="193" t="s">
        <v>125</v>
      </c>
      <c r="K48" s="193"/>
      <c r="L48" s="193" t="s">
        <v>88</v>
      </c>
      <c r="M48" s="193"/>
      <c r="N48" s="302"/>
      <c r="O48" s="303"/>
      <c r="P48" s="207" t="s">
        <v>126</v>
      </c>
      <c r="Q48" s="235"/>
      <c r="R48" s="296">
        <f t="shared" ref="R48" si="52">COUNTIF(D49:Q49,"○")</f>
        <v>1</v>
      </c>
      <c r="S48" s="211"/>
      <c r="T48" s="182">
        <f t="shared" ref="T48" si="53">COUNTIF(D49:Q49,"●")</f>
        <v>5</v>
      </c>
      <c r="U48" s="211"/>
      <c r="V48" s="182">
        <f t="shared" ref="V48" si="54">COUNTIF(D49:Q49,"×")</f>
        <v>0</v>
      </c>
      <c r="W48" s="211"/>
      <c r="X48" s="158">
        <f>R48*3+T48</f>
        <v>8</v>
      </c>
      <c r="Y48" s="159"/>
      <c r="Z48" s="172" t="s">
        <v>127</v>
      </c>
      <c r="AA48" s="173"/>
    </row>
    <row r="49" spans="2:27" ht="13.5" customHeight="1">
      <c r="B49" s="217"/>
      <c r="C49" s="242"/>
      <c r="D49" s="219" t="s">
        <v>3</v>
      </c>
      <c r="E49" s="219"/>
      <c r="F49" s="219" t="s">
        <v>3</v>
      </c>
      <c r="G49" s="219"/>
      <c r="H49" s="219" t="s">
        <v>3</v>
      </c>
      <c r="I49" s="219"/>
      <c r="J49" s="219" t="s">
        <v>3</v>
      </c>
      <c r="K49" s="219"/>
      <c r="L49" s="219" t="s">
        <v>3</v>
      </c>
      <c r="M49" s="219"/>
      <c r="N49" s="304"/>
      <c r="O49" s="305"/>
      <c r="P49" s="245" t="s">
        <v>2</v>
      </c>
      <c r="Q49" s="246"/>
      <c r="R49" s="266"/>
      <c r="S49" s="222"/>
      <c r="T49" s="180"/>
      <c r="U49" s="222"/>
      <c r="V49" s="180"/>
      <c r="W49" s="222"/>
      <c r="X49" s="160"/>
      <c r="Y49" s="161"/>
      <c r="Z49" s="172"/>
      <c r="AA49" s="173"/>
    </row>
    <row r="50" spans="2:27" ht="14.25" customHeight="1">
      <c r="B50" s="247" t="s">
        <v>128</v>
      </c>
      <c r="C50" s="248"/>
      <c r="D50" s="244" t="s">
        <v>129</v>
      </c>
      <c r="E50" s="244"/>
      <c r="F50" s="244" t="s">
        <v>130</v>
      </c>
      <c r="G50" s="244"/>
      <c r="H50" s="244" t="s">
        <v>131</v>
      </c>
      <c r="I50" s="244"/>
      <c r="J50" s="244" t="s">
        <v>132</v>
      </c>
      <c r="K50" s="244"/>
      <c r="L50" s="207" t="s">
        <v>133</v>
      </c>
      <c r="M50" s="208"/>
      <c r="N50" s="207" t="s">
        <v>134</v>
      </c>
      <c r="O50" s="208"/>
      <c r="P50" s="258"/>
      <c r="Q50" s="259"/>
      <c r="R50" s="262">
        <f t="shared" ref="R50" si="55">COUNTIF(D51:Q51,"○")</f>
        <v>0</v>
      </c>
      <c r="S50" s="226"/>
      <c r="T50" s="225">
        <f>COUNTIF(D51:Q51,"●")</f>
        <v>6</v>
      </c>
      <c r="U50" s="226"/>
      <c r="V50" s="225">
        <f t="shared" ref="V50" si="56">COUNTIF(D51:Q51,"×")</f>
        <v>0</v>
      </c>
      <c r="W50" s="226"/>
      <c r="X50" s="229">
        <f>R50*3+T50</f>
        <v>6</v>
      </c>
      <c r="Y50" s="230"/>
      <c r="Z50" s="174"/>
      <c r="AA50" s="175"/>
    </row>
    <row r="51" spans="2:27" ht="14.25" customHeight="1" thickBot="1">
      <c r="B51" s="186"/>
      <c r="C51" s="249"/>
      <c r="D51" s="188" t="s">
        <v>3</v>
      </c>
      <c r="E51" s="188"/>
      <c r="F51" s="188" t="s">
        <v>3</v>
      </c>
      <c r="G51" s="188"/>
      <c r="H51" s="188" t="s">
        <v>3</v>
      </c>
      <c r="I51" s="188"/>
      <c r="J51" s="188" t="s">
        <v>3</v>
      </c>
      <c r="K51" s="188"/>
      <c r="L51" s="209" t="s">
        <v>3</v>
      </c>
      <c r="M51" s="210"/>
      <c r="N51" s="209" t="s">
        <v>3</v>
      </c>
      <c r="O51" s="210"/>
      <c r="P51" s="260"/>
      <c r="Q51" s="261"/>
      <c r="R51" s="263"/>
      <c r="S51" s="228"/>
      <c r="T51" s="227"/>
      <c r="U51" s="228"/>
      <c r="V51" s="227"/>
      <c r="W51" s="228"/>
      <c r="X51" s="231"/>
      <c r="Y51" s="232"/>
      <c r="Z51" s="176"/>
      <c r="AA51" s="177"/>
    </row>
    <row r="52" spans="2:27" ht="13.5" customHeight="1">
      <c r="B52" s="135"/>
      <c r="C52" s="135"/>
      <c r="D52" s="135"/>
      <c r="E52" s="135"/>
      <c r="F52" s="135"/>
      <c r="G52" s="135"/>
      <c r="H52" s="135"/>
      <c r="I52" s="135"/>
      <c r="J52" s="135"/>
      <c r="K52" s="135"/>
      <c r="L52" s="137"/>
      <c r="M52" s="137"/>
      <c r="N52" s="137"/>
      <c r="O52" s="137"/>
      <c r="P52" s="140"/>
      <c r="Q52" s="140"/>
      <c r="R52" s="140"/>
      <c r="S52" s="140"/>
      <c r="T52" s="141"/>
      <c r="U52" s="141"/>
      <c r="V52" s="140"/>
      <c r="W52" s="140"/>
      <c r="X52" s="17"/>
      <c r="Y52" s="17"/>
    </row>
    <row r="53" spans="2:27" ht="13.5" customHeight="1" thickBot="1">
      <c r="B53" s="28" t="s">
        <v>135</v>
      </c>
      <c r="P53" s="17"/>
      <c r="Q53" s="17"/>
      <c r="R53" s="157" t="s">
        <v>2</v>
      </c>
      <c r="S53" s="157"/>
      <c r="T53" s="157" t="s">
        <v>3</v>
      </c>
      <c r="U53" s="157"/>
      <c r="V53" s="157" t="s">
        <v>4</v>
      </c>
      <c r="W53" s="157"/>
      <c r="X53" s="17"/>
      <c r="Y53" s="17"/>
      <c r="Z53" s="94"/>
      <c r="AA53" s="94"/>
    </row>
    <row r="54" spans="2:27" ht="13.5" customHeight="1">
      <c r="B54" s="250"/>
      <c r="C54" s="251"/>
      <c r="D54" s="254" t="str">
        <f>B56</f>
        <v>ZELO</v>
      </c>
      <c r="E54" s="254"/>
      <c r="F54" s="255" t="str">
        <f>B58</f>
        <v>B-Nexus</v>
      </c>
      <c r="G54" s="256"/>
      <c r="H54" s="255" t="str">
        <f>B60</f>
        <v>豊田</v>
      </c>
      <c r="I54" s="256"/>
      <c r="J54" s="255" t="str">
        <f>B62</f>
        <v>足助</v>
      </c>
      <c r="K54" s="256"/>
      <c r="L54" s="255" t="str">
        <f>B64</f>
        <v>KBB</v>
      </c>
      <c r="M54" s="256"/>
      <c r="N54" s="255" t="str">
        <f>B66</f>
        <v>サンライズ</v>
      </c>
      <c r="O54" s="256"/>
      <c r="P54" s="255" t="str">
        <f>B68</f>
        <v>スマイリーズ</v>
      </c>
      <c r="Q54" s="256"/>
      <c r="R54" s="264" t="s">
        <v>81</v>
      </c>
      <c r="S54" s="265"/>
      <c r="T54" s="178" t="s">
        <v>82</v>
      </c>
      <c r="U54" s="265"/>
      <c r="V54" s="162" t="s">
        <v>83</v>
      </c>
      <c r="W54" s="163"/>
      <c r="X54" s="178" t="s">
        <v>84</v>
      </c>
      <c r="Y54" s="179"/>
      <c r="Z54" s="166" t="s">
        <v>85</v>
      </c>
      <c r="AA54" s="167"/>
    </row>
    <row r="55" spans="2:27" ht="13.5" customHeight="1">
      <c r="B55" s="252"/>
      <c r="C55" s="253"/>
      <c r="D55" s="244"/>
      <c r="E55" s="244"/>
      <c r="F55" s="257"/>
      <c r="G55" s="218"/>
      <c r="H55" s="257"/>
      <c r="I55" s="218"/>
      <c r="J55" s="257"/>
      <c r="K55" s="218"/>
      <c r="L55" s="257"/>
      <c r="M55" s="218"/>
      <c r="N55" s="257"/>
      <c r="O55" s="218"/>
      <c r="P55" s="257"/>
      <c r="Q55" s="218"/>
      <c r="R55" s="266"/>
      <c r="S55" s="222"/>
      <c r="T55" s="180"/>
      <c r="U55" s="222"/>
      <c r="V55" s="164"/>
      <c r="W55" s="165"/>
      <c r="X55" s="180"/>
      <c r="Y55" s="181"/>
      <c r="Z55" s="168"/>
      <c r="AA55" s="169"/>
    </row>
    <row r="56" spans="2:27" ht="13.5" customHeight="1">
      <c r="B56" s="191" t="s">
        <v>136</v>
      </c>
      <c r="C56" s="241"/>
      <c r="D56" s="236"/>
      <c r="E56" s="236"/>
      <c r="F56" s="193" t="s">
        <v>137</v>
      </c>
      <c r="G56" s="193"/>
      <c r="H56" s="193" t="s">
        <v>138</v>
      </c>
      <c r="I56" s="193"/>
      <c r="J56" s="193" t="s">
        <v>44</v>
      </c>
      <c r="K56" s="193"/>
      <c r="L56" s="207" t="s">
        <v>139</v>
      </c>
      <c r="M56" s="208"/>
      <c r="N56" s="311" t="s">
        <v>140</v>
      </c>
      <c r="O56" s="312"/>
      <c r="P56" s="207" t="s">
        <v>141</v>
      </c>
      <c r="Q56" s="208"/>
      <c r="R56" s="296">
        <f t="shared" ref="R56" si="57">COUNTIF(D57:Q57,"○")</f>
        <v>4</v>
      </c>
      <c r="S56" s="211"/>
      <c r="T56" s="182">
        <f t="shared" ref="T56" si="58">COUNTIF(D57:Q57,"●")</f>
        <v>2</v>
      </c>
      <c r="U56" s="211"/>
      <c r="V56" s="182">
        <f t="shared" ref="V56" si="59">COUNTIF(D57:Q57,"×")</f>
        <v>0</v>
      </c>
      <c r="W56" s="211"/>
      <c r="X56" s="158">
        <f>R56*3+T56</f>
        <v>14</v>
      </c>
      <c r="Y56" s="159"/>
      <c r="Z56" s="170">
        <v>2</v>
      </c>
      <c r="AA56" s="171"/>
    </row>
    <row r="57" spans="2:27" ht="13.5" customHeight="1">
      <c r="B57" s="247"/>
      <c r="C57" s="248"/>
      <c r="D57" s="237"/>
      <c r="E57" s="237"/>
      <c r="F57" s="243" t="s">
        <v>2</v>
      </c>
      <c r="G57" s="244"/>
      <c r="H57" s="243" t="s">
        <v>3</v>
      </c>
      <c r="I57" s="244"/>
      <c r="J57" s="243" t="s">
        <v>2</v>
      </c>
      <c r="K57" s="244"/>
      <c r="L57" s="245" t="s">
        <v>2</v>
      </c>
      <c r="M57" s="246"/>
      <c r="N57" s="243" t="s">
        <v>2</v>
      </c>
      <c r="O57" s="244"/>
      <c r="P57" s="245" t="s">
        <v>3</v>
      </c>
      <c r="Q57" s="246"/>
      <c r="R57" s="266"/>
      <c r="S57" s="222"/>
      <c r="T57" s="180"/>
      <c r="U57" s="222"/>
      <c r="V57" s="180"/>
      <c r="W57" s="222"/>
      <c r="X57" s="160"/>
      <c r="Y57" s="161"/>
      <c r="Z57" s="170"/>
      <c r="AA57" s="171"/>
    </row>
    <row r="58" spans="2:27" ht="13.5" customHeight="1">
      <c r="B58" s="191" t="s">
        <v>142</v>
      </c>
      <c r="C58" s="241"/>
      <c r="D58" s="193" t="s">
        <v>143</v>
      </c>
      <c r="E58" s="193"/>
      <c r="F58" s="236"/>
      <c r="G58" s="236"/>
      <c r="H58" s="193" t="s">
        <v>144</v>
      </c>
      <c r="I58" s="193"/>
      <c r="J58" s="193" t="s">
        <v>145</v>
      </c>
      <c r="K58" s="193"/>
      <c r="L58" s="207" t="s">
        <v>146</v>
      </c>
      <c r="M58" s="208"/>
      <c r="N58" s="207" t="s">
        <v>147</v>
      </c>
      <c r="O58" s="208"/>
      <c r="P58" s="207" t="s">
        <v>148</v>
      </c>
      <c r="Q58" s="208"/>
      <c r="R58" s="296">
        <f t="shared" ref="R58" si="60">COUNTIF(D59:Q59,"○")</f>
        <v>2</v>
      </c>
      <c r="S58" s="211"/>
      <c r="T58" s="182">
        <f t="shared" ref="T58" si="61">COUNTIF(D59:Q59,"●")</f>
        <v>4</v>
      </c>
      <c r="U58" s="211"/>
      <c r="V58" s="182">
        <f t="shared" ref="V58" si="62">COUNTIF(D59:Q59,"×")</f>
        <v>0</v>
      </c>
      <c r="W58" s="211"/>
      <c r="X58" s="158">
        <f>R58*3+T58</f>
        <v>10</v>
      </c>
      <c r="Y58" s="159"/>
      <c r="Z58" s="170">
        <v>4</v>
      </c>
      <c r="AA58" s="171"/>
    </row>
    <row r="59" spans="2:27" ht="13.5" customHeight="1">
      <c r="B59" s="247"/>
      <c r="C59" s="248"/>
      <c r="D59" s="244" t="s">
        <v>3</v>
      </c>
      <c r="E59" s="244"/>
      <c r="F59" s="237"/>
      <c r="G59" s="237"/>
      <c r="H59" s="243" t="s">
        <v>3</v>
      </c>
      <c r="I59" s="244"/>
      <c r="J59" s="245" t="s">
        <v>3</v>
      </c>
      <c r="K59" s="246"/>
      <c r="L59" s="243" t="s">
        <v>2</v>
      </c>
      <c r="M59" s="244"/>
      <c r="N59" s="245" t="s">
        <v>2</v>
      </c>
      <c r="O59" s="246"/>
      <c r="P59" s="243" t="s">
        <v>3</v>
      </c>
      <c r="Q59" s="244"/>
      <c r="R59" s="266"/>
      <c r="S59" s="222"/>
      <c r="T59" s="180"/>
      <c r="U59" s="222"/>
      <c r="V59" s="180"/>
      <c r="W59" s="222"/>
      <c r="X59" s="160"/>
      <c r="Y59" s="161"/>
      <c r="Z59" s="170"/>
      <c r="AA59" s="171"/>
    </row>
    <row r="60" spans="2:27" ht="13.5" customHeight="1">
      <c r="B60" s="191" t="s">
        <v>149</v>
      </c>
      <c r="C60" s="241"/>
      <c r="D60" s="193" t="s">
        <v>150</v>
      </c>
      <c r="E60" s="193"/>
      <c r="F60" s="193" t="s">
        <v>151</v>
      </c>
      <c r="G60" s="193"/>
      <c r="H60" s="236"/>
      <c r="I60" s="236"/>
      <c r="J60" s="193" t="s">
        <v>15</v>
      </c>
      <c r="K60" s="193"/>
      <c r="L60" s="207" t="s">
        <v>152</v>
      </c>
      <c r="M60" s="208"/>
      <c r="N60" s="207" t="s">
        <v>153</v>
      </c>
      <c r="O60" s="208"/>
      <c r="P60" s="207" t="s">
        <v>154</v>
      </c>
      <c r="Q60" s="208"/>
      <c r="R60" s="296">
        <f t="shared" ref="R60" si="63">COUNTIF(D61:Q61,"○")</f>
        <v>5</v>
      </c>
      <c r="S60" s="211"/>
      <c r="T60" s="182">
        <f t="shared" ref="T60" si="64">COUNTIF(D61:Q61,"●")</f>
        <v>1</v>
      </c>
      <c r="U60" s="211"/>
      <c r="V60" s="182">
        <f t="shared" ref="V60" si="65">COUNTIF(D61:Q61,"×")</f>
        <v>0</v>
      </c>
      <c r="W60" s="211"/>
      <c r="X60" s="158">
        <f>R60*3+T60</f>
        <v>16</v>
      </c>
      <c r="Y60" s="159"/>
      <c r="Z60" s="170">
        <v>1</v>
      </c>
      <c r="AA60" s="171"/>
    </row>
    <row r="61" spans="2:27" ht="13.5" customHeight="1">
      <c r="B61" s="247"/>
      <c r="C61" s="248"/>
      <c r="D61" s="244" t="s">
        <v>2</v>
      </c>
      <c r="E61" s="244"/>
      <c r="F61" s="244" t="s">
        <v>2</v>
      </c>
      <c r="G61" s="244"/>
      <c r="H61" s="237"/>
      <c r="I61" s="237"/>
      <c r="J61" s="245" t="s">
        <v>2</v>
      </c>
      <c r="K61" s="246"/>
      <c r="L61" s="243" t="s">
        <v>2</v>
      </c>
      <c r="M61" s="244"/>
      <c r="N61" s="245" t="s">
        <v>2</v>
      </c>
      <c r="O61" s="246"/>
      <c r="P61" s="243" t="s">
        <v>3</v>
      </c>
      <c r="Q61" s="244"/>
      <c r="R61" s="266"/>
      <c r="S61" s="222"/>
      <c r="T61" s="180"/>
      <c r="U61" s="222"/>
      <c r="V61" s="180"/>
      <c r="W61" s="222"/>
      <c r="X61" s="160"/>
      <c r="Y61" s="161"/>
      <c r="Z61" s="170"/>
      <c r="AA61" s="171"/>
    </row>
    <row r="62" spans="2:27" ht="13.5" customHeight="1">
      <c r="B62" s="191" t="s">
        <v>155</v>
      </c>
      <c r="C62" s="241"/>
      <c r="D62" s="193" t="s">
        <v>39</v>
      </c>
      <c r="E62" s="193"/>
      <c r="F62" s="193" t="s">
        <v>156</v>
      </c>
      <c r="G62" s="193"/>
      <c r="H62" s="193" t="s">
        <v>26</v>
      </c>
      <c r="I62" s="193"/>
      <c r="J62" s="194"/>
      <c r="K62" s="194"/>
      <c r="L62" s="207" t="s">
        <v>157</v>
      </c>
      <c r="M62" s="208"/>
      <c r="N62" s="207" t="s">
        <v>158</v>
      </c>
      <c r="O62" s="208"/>
      <c r="P62" s="207" t="s">
        <v>159</v>
      </c>
      <c r="Q62" s="208"/>
      <c r="R62" s="296">
        <f t="shared" ref="R62" si="66">COUNTIF(D63:Q63,"○")</f>
        <v>3</v>
      </c>
      <c r="S62" s="211"/>
      <c r="T62" s="182">
        <f t="shared" ref="T62" si="67">COUNTIF(D63:Q63,"●")</f>
        <v>3</v>
      </c>
      <c r="U62" s="211"/>
      <c r="V62" s="182">
        <f t="shared" ref="V62" si="68">COUNTIF(D63:Q63,"×")</f>
        <v>0</v>
      </c>
      <c r="W62" s="211"/>
      <c r="X62" s="158">
        <f>R62*3+T62</f>
        <v>12</v>
      </c>
      <c r="Y62" s="159"/>
      <c r="Z62" s="170">
        <v>3</v>
      </c>
      <c r="AA62" s="171"/>
    </row>
    <row r="63" spans="2:27" ht="13.5" customHeight="1">
      <c r="B63" s="247"/>
      <c r="C63" s="248"/>
      <c r="D63" s="244" t="s">
        <v>3</v>
      </c>
      <c r="E63" s="244"/>
      <c r="F63" s="244" t="s">
        <v>2</v>
      </c>
      <c r="G63" s="244"/>
      <c r="H63" s="244" t="s">
        <v>3</v>
      </c>
      <c r="I63" s="244"/>
      <c r="J63" s="295"/>
      <c r="K63" s="295"/>
      <c r="L63" s="243" t="s">
        <v>2</v>
      </c>
      <c r="M63" s="244"/>
      <c r="N63" s="243" t="s">
        <v>2</v>
      </c>
      <c r="O63" s="244"/>
      <c r="P63" s="243" t="s">
        <v>3</v>
      </c>
      <c r="Q63" s="244"/>
      <c r="R63" s="266"/>
      <c r="S63" s="222"/>
      <c r="T63" s="180"/>
      <c r="U63" s="222"/>
      <c r="V63" s="180"/>
      <c r="W63" s="222"/>
      <c r="X63" s="160"/>
      <c r="Y63" s="161"/>
      <c r="Z63" s="170"/>
      <c r="AA63" s="171"/>
    </row>
    <row r="64" spans="2:27" ht="13.5" customHeight="1">
      <c r="B64" s="191" t="s">
        <v>160</v>
      </c>
      <c r="C64" s="241"/>
      <c r="D64" s="193" t="s">
        <v>161</v>
      </c>
      <c r="E64" s="193"/>
      <c r="F64" s="193" t="s">
        <v>162</v>
      </c>
      <c r="G64" s="193"/>
      <c r="H64" s="193" t="s">
        <v>163</v>
      </c>
      <c r="I64" s="193"/>
      <c r="J64" s="193" t="s">
        <v>164</v>
      </c>
      <c r="K64" s="193"/>
      <c r="L64" s="199"/>
      <c r="M64" s="200"/>
      <c r="N64" s="207" t="s">
        <v>165</v>
      </c>
      <c r="O64" s="208"/>
      <c r="P64" s="207" t="s">
        <v>166</v>
      </c>
      <c r="Q64" s="235"/>
      <c r="R64" s="296">
        <f t="shared" ref="R64" si="69">COUNTIF(D65:Q65,"○")</f>
        <v>1</v>
      </c>
      <c r="S64" s="211"/>
      <c r="T64" s="182">
        <f t="shared" ref="T64" si="70">COUNTIF(D65:Q65,"●")</f>
        <v>5</v>
      </c>
      <c r="U64" s="211"/>
      <c r="V64" s="182">
        <f t="shared" ref="V64" si="71">COUNTIF(D65:Q65,"×")</f>
        <v>0</v>
      </c>
      <c r="W64" s="211"/>
      <c r="X64" s="158">
        <f>R64*3+T64</f>
        <v>8</v>
      </c>
      <c r="Y64" s="159"/>
      <c r="Z64" s="170">
        <v>5</v>
      </c>
      <c r="AA64" s="171"/>
    </row>
    <row r="65" spans="2:30" ht="14.25" customHeight="1">
      <c r="B65" s="217"/>
      <c r="C65" s="242"/>
      <c r="D65" s="219" t="s">
        <v>3</v>
      </c>
      <c r="E65" s="219"/>
      <c r="F65" s="219" t="s">
        <v>3</v>
      </c>
      <c r="G65" s="219"/>
      <c r="H65" s="219" t="s">
        <v>3</v>
      </c>
      <c r="I65" s="219"/>
      <c r="J65" s="219" t="s">
        <v>3</v>
      </c>
      <c r="K65" s="219"/>
      <c r="L65" s="233"/>
      <c r="M65" s="234"/>
      <c r="N65" s="243" t="s">
        <v>2</v>
      </c>
      <c r="O65" s="244"/>
      <c r="P65" s="245" t="s">
        <v>3</v>
      </c>
      <c r="Q65" s="246"/>
      <c r="R65" s="266"/>
      <c r="S65" s="222"/>
      <c r="T65" s="180"/>
      <c r="U65" s="222"/>
      <c r="V65" s="180"/>
      <c r="W65" s="222"/>
      <c r="X65" s="160"/>
      <c r="Y65" s="161"/>
      <c r="Z65" s="170"/>
      <c r="AA65" s="171"/>
    </row>
    <row r="66" spans="2:30" ht="14.25" customHeight="1">
      <c r="B66" s="191" t="s">
        <v>167</v>
      </c>
      <c r="C66" s="241"/>
      <c r="D66" s="193" t="s">
        <v>168</v>
      </c>
      <c r="E66" s="193"/>
      <c r="F66" s="193" t="s">
        <v>169</v>
      </c>
      <c r="G66" s="193"/>
      <c r="H66" s="193" t="s">
        <v>170</v>
      </c>
      <c r="I66" s="193"/>
      <c r="J66" s="193" t="s">
        <v>171</v>
      </c>
      <c r="K66" s="193"/>
      <c r="L66" s="207" t="s">
        <v>172</v>
      </c>
      <c r="M66" s="208"/>
      <c r="N66" s="199"/>
      <c r="O66" s="200"/>
      <c r="P66" s="207" t="s">
        <v>170</v>
      </c>
      <c r="Q66" s="235"/>
      <c r="R66" s="296">
        <f t="shared" ref="R66" si="72">COUNTIF(D67:Q67,"○")</f>
        <v>0</v>
      </c>
      <c r="S66" s="211"/>
      <c r="T66" s="182">
        <f t="shared" ref="T66" si="73">COUNTIF(D67:Q67,"●")</f>
        <v>6</v>
      </c>
      <c r="U66" s="211"/>
      <c r="V66" s="182">
        <f t="shared" ref="V66" si="74">COUNTIF(D67:Q67,"×")</f>
        <v>0</v>
      </c>
      <c r="W66" s="211"/>
      <c r="X66" s="158">
        <f>R66*3+T66</f>
        <v>6</v>
      </c>
      <c r="Y66" s="159"/>
      <c r="Z66" s="170">
        <v>6</v>
      </c>
      <c r="AA66" s="171"/>
    </row>
    <row r="67" spans="2:30" ht="13.5" customHeight="1">
      <c r="B67" s="217"/>
      <c r="C67" s="242"/>
      <c r="D67" s="219" t="s">
        <v>3</v>
      </c>
      <c r="E67" s="219"/>
      <c r="F67" s="219" t="s">
        <v>3</v>
      </c>
      <c r="G67" s="219"/>
      <c r="H67" s="219" t="s">
        <v>3</v>
      </c>
      <c r="I67" s="219"/>
      <c r="J67" s="219" t="s">
        <v>3</v>
      </c>
      <c r="K67" s="219"/>
      <c r="L67" s="275" t="s">
        <v>3</v>
      </c>
      <c r="M67" s="246"/>
      <c r="N67" s="233"/>
      <c r="O67" s="234"/>
      <c r="P67" s="223" t="s">
        <v>3</v>
      </c>
      <c r="Q67" s="224"/>
      <c r="R67" s="266"/>
      <c r="S67" s="222"/>
      <c r="T67" s="180"/>
      <c r="U67" s="222"/>
      <c r="V67" s="180"/>
      <c r="W67" s="222"/>
      <c r="X67" s="160"/>
      <c r="Y67" s="161"/>
      <c r="Z67" s="170"/>
      <c r="AA67" s="171"/>
    </row>
    <row r="68" spans="2:30" ht="13.5" customHeight="1">
      <c r="B68" s="247" t="s">
        <v>173</v>
      </c>
      <c r="C68" s="248"/>
      <c r="D68" s="244" t="s">
        <v>174</v>
      </c>
      <c r="E68" s="244"/>
      <c r="F68" s="244" t="s">
        <v>175</v>
      </c>
      <c r="G68" s="244"/>
      <c r="H68" s="244" t="s">
        <v>176</v>
      </c>
      <c r="I68" s="244"/>
      <c r="J68" s="244" t="s">
        <v>177</v>
      </c>
      <c r="K68" s="244"/>
      <c r="L68" s="207" t="s">
        <v>178</v>
      </c>
      <c r="M68" s="208"/>
      <c r="N68" s="244" t="s">
        <v>153</v>
      </c>
      <c r="O68" s="244"/>
      <c r="P68" s="298"/>
      <c r="Q68" s="299"/>
      <c r="R68" s="262">
        <f t="shared" ref="R68" si="75">COUNTIF(D69:Q69,"○")</f>
        <v>6</v>
      </c>
      <c r="S68" s="226"/>
      <c r="T68" s="225">
        <f t="shared" ref="T68" si="76">COUNTIF(D69:Q69,"●")</f>
        <v>0</v>
      </c>
      <c r="U68" s="226"/>
      <c r="V68" s="225">
        <f t="shared" ref="V68" si="77">COUNTIF(D69:Q69,"×")</f>
        <v>0</v>
      </c>
      <c r="W68" s="226"/>
      <c r="X68" s="229">
        <f>R68*3+T68</f>
        <v>18</v>
      </c>
      <c r="Y68" s="230"/>
      <c r="Z68" s="153"/>
      <c r="AA68" s="154"/>
    </row>
    <row r="69" spans="2:30" ht="13.5" customHeight="1" thickBot="1">
      <c r="B69" s="186"/>
      <c r="C69" s="249"/>
      <c r="D69" s="188" t="s">
        <v>2</v>
      </c>
      <c r="E69" s="188"/>
      <c r="F69" s="188" t="s">
        <v>2</v>
      </c>
      <c r="G69" s="188"/>
      <c r="H69" s="188" t="s">
        <v>2</v>
      </c>
      <c r="I69" s="188"/>
      <c r="J69" s="188" t="s">
        <v>2</v>
      </c>
      <c r="K69" s="188"/>
      <c r="L69" s="209" t="s">
        <v>2</v>
      </c>
      <c r="M69" s="210"/>
      <c r="N69" s="188" t="s">
        <v>2</v>
      </c>
      <c r="O69" s="188"/>
      <c r="P69" s="300"/>
      <c r="Q69" s="301"/>
      <c r="R69" s="263"/>
      <c r="S69" s="228"/>
      <c r="T69" s="227"/>
      <c r="U69" s="228"/>
      <c r="V69" s="227"/>
      <c r="W69" s="228"/>
      <c r="X69" s="231"/>
      <c r="Y69" s="232"/>
      <c r="Z69" s="155"/>
      <c r="AA69" s="156"/>
    </row>
    <row r="70" spans="2:30" ht="13.5" customHeight="1">
      <c r="B70" s="135"/>
      <c r="C70" s="135"/>
      <c r="D70" s="135"/>
      <c r="E70" s="135"/>
      <c r="F70" s="135"/>
      <c r="G70" s="135"/>
      <c r="H70" s="135"/>
      <c r="I70" s="135"/>
      <c r="J70" s="135"/>
      <c r="K70" s="135"/>
      <c r="L70" s="137"/>
      <c r="M70" s="137"/>
      <c r="N70" s="137"/>
      <c r="O70" s="137"/>
      <c r="P70" s="140"/>
      <c r="Q70" s="140"/>
      <c r="R70" s="140"/>
      <c r="S70" s="140"/>
      <c r="T70" s="141"/>
      <c r="U70" s="141"/>
      <c r="V70" s="140"/>
      <c r="W70" s="140"/>
      <c r="X70" s="17"/>
      <c r="Y70" s="17"/>
    </row>
    <row r="71" spans="2:30" ht="13.5" customHeight="1">
      <c r="B71" s="135"/>
      <c r="C71" s="135"/>
      <c r="D71" s="135"/>
      <c r="E71" s="135"/>
      <c r="F71" s="135"/>
      <c r="G71" s="135"/>
      <c r="H71" s="135"/>
      <c r="I71" s="135"/>
      <c r="J71" s="135"/>
      <c r="K71" s="135"/>
      <c r="L71" s="137"/>
      <c r="M71" s="137"/>
      <c r="N71" s="137"/>
      <c r="O71" s="137"/>
      <c r="P71" s="140"/>
      <c r="Q71" s="140"/>
      <c r="R71" s="140"/>
      <c r="S71" s="140"/>
      <c r="T71" s="141"/>
      <c r="U71" s="141"/>
      <c r="V71" s="140"/>
      <c r="W71" s="140"/>
      <c r="X71" s="17"/>
      <c r="Y71" s="17"/>
    </row>
    <row r="72" spans="2:30" ht="13.5" customHeight="1" thickBot="1">
      <c r="B72" s="297" t="s">
        <v>179</v>
      </c>
      <c r="C72" s="297"/>
      <c r="D72" s="297"/>
      <c r="E72" s="297"/>
      <c r="F72" s="297"/>
      <c r="G72" s="240" t="s">
        <v>180</v>
      </c>
      <c r="H72" s="240"/>
      <c r="I72" s="240"/>
      <c r="J72" s="29"/>
      <c r="K72" s="29"/>
      <c r="L72" s="137"/>
      <c r="M72" s="137"/>
      <c r="N72" s="137"/>
      <c r="O72" s="137"/>
      <c r="P72" s="140"/>
      <c r="Q72" s="140"/>
      <c r="R72" s="140"/>
      <c r="S72" s="140"/>
      <c r="T72" s="141"/>
      <c r="U72" s="141"/>
      <c r="V72" s="140"/>
      <c r="W72" s="140"/>
      <c r="X72" s="17"/>
      <c r="Y72" s="17"/>
    </row>
    <row r="73" spans="2:30" ht="13.5" customHeight="1">
      <c r="B73" s="250"/>
      <c r="C73" s="251"/>
      <c r="D73" s="255" t="str">
        <f>B75</f>
        <v>A1位</v>
      </c>
      <c r="E73" s="256"/>
      <c r="F73" s="255" t="str">
        <f>B77</f>
        <v>A2位</v>
      </c>
      <c r="G73" s="256"/>
      <c r="H73" s="255" t="str">
        <f>B79</f>
        <v>B1位</v>
      </c>
      <c r="I73" s="256"/>
      <c r="J73" s="255" t="str">
        <f>B81</f>
        <v>B2位</v>
      </c>
      <c r="K73" s="256"/>
      <c r="L73" s="270" t="s">
        <v>81</v>
      </c>
      <c r="M73" s="271"/>
      <c r="N73" s="274" t="s">
        <v>82</v>
      </c>
      <c r="O73" s="274"/>
      <c r="P73" s="162" t="s">
        <v>83</v>
      </c>
      <c r="Q73" s="163"/>
      <c r="R73" s="178" t="s">
        <v>84</v>
      </c>
      <c r="S73" s="265"/>
      <c r="T73" s="178" t="s">
        <v>9</v>
      </c>
      <c r="U73" s="269"/>
      <c r="V73" s="17"/>
      <c r="W73" s="17"/>
      <c r="X73" s="17"/>
      <c r="Y73" s="17"/>
    </row>
    <row r="74" spans="2:30" ht="13.5" customHeight="1">
      <c r="B74" s="252"/>
      <c r="C74" s="253"/>
      <c r="D74" s="257" t="str">
        <f>B76</f>
        <v>豊橋北部</v>
      </c>
      <c r="E74" s="218"/>
      <c r="F74" s="257" t="str">
        <f>B78</f>
        <v>INFINITY</v>
      </c>
      <c r="G74" s="218"/>
      <c r="H74" s="257" t="str">
        <f>B80</f>
        <v>豊田</v>
      </c>
      <c r="I74" s="218"/>
      <c r="J74" s="257" t="str">
        <f>B82</f>
        <v>ZELO</v>
      </c>
      <c r="K74" s="218"/>
      <c r="L74" s="272"/>
      <c r="M74" s="273"/>
      <c r="N74" s="239"/>
      <c r="O74" s="239"/>
      <c r="P74" s="164"/>
      <c r="Q74" s="165"/>
      <c r="R74" s="180"/>
      <c r="S74" s="222"/>
      <c r="T74" s="180"/>
      <c r="U74" s="216"/>
      <c r="V74" s="17"/>
      <c r="W74" s="17"/>
      <c r="X74" s="17"/>
      <c r="Y74" s="339" t="s">
        <v>181</v>
      </c>
      <c r="Z74" s="340"/>
      <c r="AA74" s="286" t="s">
        <v>182</v>
      </c>
      <c r="AB74" s="286"/>
      <c r="AC74" s="286" t="s">
        <v>183</v>
      </c>
      <c r="AD74" s="286"/>
    </row>
    <row r="75" spans="2:30" ht="13.5" customHeight="1">
      <c r="B75" s="191" t="s">
        <v>184</v>
      </c>
      <c r="C75" s="192"/>
      <c r="D75" s="236"/>
      <c r="E75" s="236"/>
      <c r="F75" s="267" t="s">
        <v>49</v>
      </c>
      <c r="G75" s="267"/>
      <c r="H75" s="268" t="s">
        <v>185</v>
      </c>
      <c r="I75" s="268"/>
      <c r="J75" s="268" t="s">
        <v>186</v>
      </c>
      <c r="K75" s="268"/>
      <c r="L75" s="203">
        <f>COUNTIF(D76:K76,"○")</f>
        <v>2</v>
      </c>
      <c r="M75" s="204"/>
      <c r="N75" s="207">
        <f>COUNTIF(D76:K76,"●")</f>
        <v>1</v>
      </c>
      <c r="O75" s="208"/>
      <c r="P75" s="182">
        <f>COUNTIF(D76:K76,"×")</f>
        <v>0</v>
      </c>
      <c r="Q75" s="211"/>
      <c r="R75" s="158">
        <f>L75*3+N75</f>
        <v>7</v>
      </c>
      <c r="S75" s="213"/>
      <c r="T75" s="182">
        <v>1</v>
      </c>
      <c r="U75" s="183"/>
      <c r="V75" s="17"/>
      <c r="W75" s="17"/>
      <c r="X75" s="17"/>
      <c r="Y75" s="17">
        <v>37</v>
      </c>
      <c r="Z75" s="28">
        <v>28</v>
      </c>
      <c r="AA75" s="28">
        <v>28</v>
      </c>
      <c r="AB75" s="28">
        <v>37</v>
      </c>
      <c r="AC75" s="28">
        <v>43</v>
      </c>
      <c r="AD75" s="28">
        <v>35</v>
      </c>
    </row>
    <row r="76" spans="2:30" ht="13.5" customHeight="1">
      <c r="B76" s="217" t="s">
        <v>181</v>
      </c>
      <c r="C76" s="218"/>
      <c r="D76" s="237"/>
      <c r="E76" s="237"/>
      <c r="F76" s="238" t="s">
        <v>2</v>
      </c>
      <c r="G76" s="238"/>
      <c r="H76" s="239" t="s">
        <v>45</v>
      </c>
      <c r="I76" s="239"/>
      <c r="J76" s="239" t="s">
        <v>34</v>
      </c>
      <c r="K76" s="239"/>
      <c r="L76" s="203"/>
      <c r="M76" s="204"/>
      <c r="N76" s="275"/>
      <c r="O76" s="246"/>
      <c r="P76" s="180"/>
      <c r="Q76" s="222"/>
      <c r="R76" s="160"/>
      <c r="S76" s="276"/>
      <c r="T76" s="180"/>
      <c r="U76" s="216"/>
      <c r="V76" s="17"/>
      <c r="W76" s="17"/>
      <c r="X76" s="17"/>
      <c r="Y76" s="131">
        <v>35</v>
      </c>
      <c r="Z76" s="130">
        <v>43</v>
      </c>
      <c r="AA76" s="130">
        <v>41</v>
      </c>
      <c r="AB76" s="130">
        <v>31</v>
      </c>
      <c r="AC76" s="130">
        <v>31</v>
      </c>
      <c r="AD76" s="130">
        <v>41</v>
      </c>
    </row>
    <row r="77" spans="2:30" ht="13.5" customHeight="1">
      <c r="B77" s="191" t="s">
        <v>187</v>
      </c>
      <c r="C77" s="192"/>
      <c r="D77" s="267" t="s">
        <v>60</v>
      </c>
      <c r="E77" s="267"/>
      <c r="F77" s="236"/>
      <c r="G77" s="236"/>
      <c r="H77" s="268" t="s">
        <v>188</v>
      </c>
      <c r="I77" s="268"/>
      <c r="J77" s="268" t="s">
        <v>189</v>
      </c>
      <c r="K77" s="268"/>
      <c r="L77" s="203">
        <f>COUNTIF(D78:K78,"○")</f>
        <v>0</v>
      </c>
      <c r="M77" s="204"/>
      <c r="N77" s="207">
        <f>COUNTIF(D78:K78,"●")</f>
        <v>3</v>
      </c>
      <c r="O77" s="208"/>
      <c r="P77" s="182">
        <f>COUNTIF(D78:K78,"×")</f>
        <v>0</v>
      </c>
      <c r="Q77" s="211"/>
      <c r="R77" s="158">
        <f>L77*3+N77</f>
        <v>3</v>
      </c>
      <c r="S77" s="213"/>
      <c r="T77" s="182">
        <v>4</v>
      </c>
      <c r="U77" s="183"/>
      <c r="V77" s="17"/>
      <c r="W77" s="17"/>
      <c r="X77" s="17"/>
      <c r="Y77" s="28">
        <f>SUM(Y75:Y76)</f>
        <v>72</v>
      </c>
      <c r="Z77" s="28">
        <f t="shared" ref="Z77:AD77" si="78">SUM(Z75:Z76)</f>
        <v>71</v>
      </c>
      <c r="AA77" s="28">
        <f t="shared" si="78"/>
        <v>69</v>
      </c>
      <c r="AB77" s="28">
        <f t="shared" si="78"/>
        <v>68</v>
      </c>
      <c r="AC77" s="28">
        <f t="shared" si="78"/>
        <v>74</v>
      </c>
      <c r="AD77" s="28">
        <f t="shared" si="78"/>
        <v>76</v>
      </c>
    </row>
    <row r="78" spans="2:30" ht="13.5" customHeight="1">
      <c r="B78" s="217" t="s">
        <v>94</v>
      </c>
      <c r="C78" s="218"/>
      <c r="D78" s="238" t="s">
        <v>3</v>
      </c>
      <c r="E78" s="238"/>
      <c r="F78" s="237"/>
      <c r="G78" s="237"/>
      <c r="H78" s="239" t="s">
        <v>34</v>
      </c>
      <c r="I78" s="239"/>
      <c r="J78" s="239" t="s">
        <v>34</v>
      </c>
      <c r="K78" s="239"/>
      <c r="L78" s="203"/>
      <c r="M78" s="204"/>
      <c r="N78" s="275"/>
      <c r="O78" s="246"/>
      <c r="P78" s="180"/>
      <c r="Q78" s="222"/>
      <c r="R78" s="160"/>
      <c r="S78" s="276"/>
      <c r="T78" s="180"/>
      <c r="U78" s="216"/>
      <c r="V78" s="17"/>
      <c r="W78" s="17"/>
      <c r="X78" s="17"/>
      <c r="Y78" s="132"/>
      <c r="Z78" s="133"/>
      <c r="AA78" s="133"/>
      <c r="AB78" s="133"/>
      <c r="AC78" s="133"/>
      <c r="AD78" s="133"/>
    </row>
    <row r="79" spans="2:30" ht="13.5" customHeight="1">
      <c r="B79" s="191" t="s">
        <v>190</v>
      </c>
      <c r="C79" s="192"/>
      <c r="D79" s="193" t="s">
        <v>191</v>
      </c>
      <c r="E79" s="193"/>
      <c r="F79" s="193" t="s">
        <v>192</v>
      </c>
      <c r="G79" s="193"/>
      <c r="H79" s="194"/>
      <c r="I79" s="194"/>
      <c r="J79" s="196" t="s">
        <v>150</v>
      </c>
      <c r="K79" s="197"/>
      <c r="L79" s="203">
        <f>COUNTIF(D80:K80,"○")</f>
        <v>2</v>
      </c>
      <c r="M79" s="204"/>
      <c r="N79" s="207">
        <f>COUNTIF(D80:K80,"●")</f>
        <v>1</v>
      </c>
      <c r="O79" s="208"/>
      <c r="P79" s="182">
        <f>COUNTIF(D80:K80,"×")</f>
        <v>0</v>
      </c>
      <c r="Q79" s="211"/>
      <c r="R79" s="158">
        <f>L79*3+N79</f>
        <v>7</v>
      </c>
      <c r="S79" s="213"/>
      <c r="T79" s="182">
        <v>2</v>
      </c>
      <c r="U79" s="183"/>
      <c r="V79" s="17"/>
      <c r="W79" s="341" t="s">
        <v>193</v>
      </c>
      <c r="X79" s="341"/>
      <c r="Y79" s="17"/>
      <c r="Z79" s="28">
        <v>1</v>
      </c>
      <c r="AB79" s="28">
        <v>1</v>
      </c>
      <c r="AD79" s="28">
        <v>-2</v>
      </c>
    </row>
    <row r="80" spans="2:30" ht="13.5" customHeight="1">
      <c r="B80" s="217" t="s">
        <v>149</v>
      </c>
      <c r="C80" s="218"/>
      <c r="D80" s="219" t="s">
        <v>34</v>
      </c>
      <c r="E80" s="219"/>
      <c r="F80" s="219" t="s">
        <v>45</v>
      </c>
      <c r="G80" s="219"/>
      <c r="H80" s="195"/>
      <c r="I80" s="195"/>
      <c r="J80" s="220" t="s">
        <v>2</v>
      </c>
      <c r="K80" s="221"/>
      <c r="L80" s="203"/>
      <c r="M80" s="204"/>
      <c r="N80" s="275"/>
      <c r="O80" s="246"/>
      <c r="P80" s="180"/>
      <c r="Q80" s="222"/>
      <c r="R80" s="160"/>
      <c r="S80" s="276"/>
      <c r="T80" s="180"/>
      <c r="U80" s="216"/>
      <c r="V80" s="17"/>
      <c r="W80" s="17"/>
      <c r="X80" s="17"/>
      <c r="Y80" s="17"/>
    </row>
    <row r="81" spans="2:30" ht="13.5" customHeight="1">
      <c r="B81" s="191" t="s">
        <v>194</v>
      </c>
      <c r="C81" s="192"/>
      <c r="D81" s="193" t="s">
        <v>195</v>
      </c>
      <c r="E81" s="193"/>
      <c r="F81" s="193" t="s">
        <v>196</v>
      </c>
      <c r="G81" s="193"/>
      <c r="H81" s="198" t="s">
        <v>138</v>
      </c>
      <c r="I81" s="197"/>
      <c r="J81" s="199"/>
      <c r="K81" s="200"/>
      <c r="L81" s="203">
        <f>COUNTIF(D82:K82,"○")</f>
        <v>2</v>
      </c>
      <c r="M81" s="204"/>
      <c r="N81" s="207">
        <f>COUNTIF(D82:K82,"●")</f>
        <v>1</v>
      </c>
      <c r="O81" s="208"/>
      <c r="P81" s="182">
        <f>COUNTIF(D82:K82,"×")</f>
        <v>0</v>
      </c>
      <c r="Q81" s="211"/>
      <c r="R81" s="158">
        <f>L81*3+N81</f>
        <v>7</v>
      </c>
      <c r="S81" s="213"/>
      <c r="T81" s="182">
        <v>3</v>
      </c>
      <c r="U81" s="183"/>
      <c r="V81" s="21"/>
      <c r="W81" s="21"/>
      <c r="X81" s="21"/>
      <c r="Y81" s="21"/>
    </row>
    <row r="82" spans="2:30" ht="14.25" customHeight="1">
      <c r="B82" s="186" t="s">
        <v>136</v>
      </c>
      <c r="C82" s="187"/>
      <c r="D82" s="188" t="s">
        <v>45</v>
      </c>
      <c r="E82" s="188"/>
      <c r="F82" s="188" t="s">
        <v>45</v>
      </c>
      <c r="G82" s="188"/>
      <c r="H82" s="189" t="s">
        <v>3</v>
      </c>
      <c r="I82" s="190"/>
      <c r="J82" s="201"/>
      <c r="K82" s="202"/>
      <c r="L82" s="205"/>
      <c r="M82" s="206"/>
      <c r="N82" s="209"/>
      <c r="O82" s="210"/>
      <c r="P82" s="184"/>
      <c r="Q82" s="212"/>
      <c r="R82" s="214"/>
      <c r="S82" s="215"/>
      <c r="T82" s="184"/>
      <c r="U82" s="185"/>
      <c r="V82" s="21"/>
      <c r="W82" s="342"/>
      <c r="X82" s="342"/>
      <c r="Y82" s="134"/>
      <c r="Z82" s="133"/>
      <c r="AA82" s="133"/>
      <c r="AB82" s="133"/>
      <c r="AC82" s="133"/>
      <c r="AD82" s="133"/>
    </row>
    <row r="83" spans="2:30" ht="14.25" customHeight="1">
      <c r="B83" s="137"/>
      <c r="C83" s="20"/>
      <c r="D83" s="25"/>
      <c r="E83" s="20"/>
      <c r="F83" s="20"/>
      <c r="G83" s="20"/>
      <c r="H83" s="20"/>
      <c r="I83" s="26"/>
      <c r="J83" s="20"/>
      <c r="K83" s="27"/>
      <c r="L83" s="141"/>
      <c r="N83" s="20"/>
      <c r="O83" s="20"/>
      <c r="P83" s="21"/>
      <c r="Q83" s="20"/>
      <c r="R83" s="20"/>
      <c r="S83" s="21"/>
      <c r="T83" s="17"/>
      <c r="U83" s="17"/>
      <c r="V83" s="17"/>
      <c r="W83" s="341" t="s">
        <v>197</v>
      </c>
      <c r="X83" s="341"/>
      <c r="Y83" s="21"/>
      <c r="Z83" s="28">
        <v>72</v>
      </c>
      <c r="AB83" s="28">
        <v>69</v>
      </c>
    </row>
    <row r="84" spans="2:30" ht="14.25" customHeight="1">
      <c r="B84" s="137"/>
      <c r="C84" s="20"/>
      <c r="D84" s="25"/>
      <c r="E84" s="20"/>
      <c r="F84" s="20"/>
      <c r="G84" s="20"/>
      <c r="H84" s="20"/>
      <c r="I84" s="26"/>
      <c r="J84" s="20"/>
      <c r="K84" s="27"/>
      <c r="L84" s="141"/>
      <c r="N84" s="20"/>
      <c r="O84" s="20"/>
      <c r="P84" s="21"/>
      <c r="Q84" s="20"/>
      <c r="R84" s="20"/>
      <c r="S84" s="21"/>
      <c r="T84" s="17"/>
      <c r="U84" s="17"/>
      <c r="V84" s="17"/>
      <c r="W84" s="17"/>
      <c r="X84" s="17"/>
      <c r="Y84" s="21"/>
    </row>
    <row r="85" spans="2:30" ht="14.25" customHeight="1">
      <c r="B85" s="137"/>
      <c r="C85" s="20"/>
      <c r="D85" s="25"/>
      <c r="E85" s="20"/>
      <c r="F85" s="20"/>
      <c r="G85" s="20"/>
      <c r="H85" s="20"/>
      <c r="I85" s="26"/>
      <c r="J85" s="20"/>
      <c r="K85" s="27"/>
      <c r="L85" s="141"/>
      <c r="N85" s="20"/>
      <c r="O85" s="20"/>
      <c r="P85" s="21"/>
      <c r="Q85" s="20"/>
      <c r="R85" s="20"/>
      <c r="S85" s="21"/>
      <c r="T85" s="17"/>
      <c r="U85" s="17"/>
      <c r="V85" s="17"/>
      <c r="W85" s="17"/>
      <c r="X85" s="17"/>
      <c r="Y85" s="21"/>
    </row>
    <row r="86" spans="2:30" ht="14.25" customHeight="1">
      <c r="B86" s="137"/>
      <c r="C86" s="20"/>
      <c r="D86" s="25"/>
      <c r="E86" s="20"/>
      <c r="F86" s="20"/>
      <c r="G86" s="20"/>
      <c r="H86" s="20"/>
      <c r="I86" s="26"/>
      <c r="J86" s="20"/>
      <c r="K86" s="27"/>
      <c r="L86" s="141"/>
      <c r="N86" s="20"/>
      <c r="O86" s="20"/>
      <c r="P86" s="21"/>
      <c r="Q86" s="20"/>
      <c r="R86" s="20"/>
      <c r="S86" s="21"/>
      <c r="T86" s="17"/>
      <c r="U86" s="17"/>
      <c r="V86" s="17"/>
      <c r="W86" s="17"/>
      <c r="X86" s="17"/>
      <c r="Y86" s="21"/>
    </row>
    <row r="87" spans="2:30" ht="21.75" customHeight="1">
      <c r="B87" s="17" t="s">
        <v>198</v>
      </c>
      <c r="C87" s="17"/>
      <c r="D87" s="17"/>
      <c r="E87" s="17"/>
      <c r="F87" s="17"/>
      <c r="G87" s="17"/>
      <c r="H87" s="17"/>
      <c r="I87" s="17"/>
      <c r="J87" s="17"/>
      <c r="K87" s="17"/>
      <c r="L87" s="17"/>
      <c r="M87" s="17"/>
      <c r="N87" s="17"/>
      <c r="O87" s="17"/>
      <c r="P87" s="17"/>
      <c r="Q87" s="17"/>
      <c r="R87" s="17"/>
      <c r="S87" s="17"/>
      <c r="T87" s="21"/>
      <c r="U87" s="21"/>
      <c r="V87" s="21"/>
      <c r="W87" s="21"/>
      <c r="X87" s="21"/>
      <c r="Y87" s="21"/>
    </row>
    <row r="88" spans="2:30" ht="21.75" customHeight="1">
      <c r="B88" s="17" t="s">
        <v>199</v>
      </c>
      <c r="C88" s="17"/>
      <c r="D88" s="17"/>
      <c r="E88" s="17"/>
      <c r="F88" s="17"/>
      <c r="G88" s="17"/>
      <c r="H88" s="17"/>
      <c r="I88" s="17"/>
      <c r="J88" s="17"/>
      <c r="K88" s="17"/>
      <c r="L88" s="17"/>
      <c r="M88" s="17"/>
      <c r="N88" s="17"/>
      <c r="O88" s="17"/>
      <c r="P88" s="17"/>
      <c r="Q88" s="17"/>
      <c r="R88" s="17"/>
      <c r="S88" s="17"/>
      <c r="T88" s="21"/>
      <c r="U88" s="21"/>
      <c r="V88" s="21"/>
      <c r="W88" s="21"/>
      <c r="X88" s="21"/>
      <c r="Y88" s="21"/>
    </row>
    <row r="89" spans="2:30" ht="21.75" customHeight="1">
      <c r="B89" s="17" t="s">
        <v>200</v>
      </c>
      <c r="C89" s="17"/>
      <c r="D89" s="17"/>
      <c r="E89" s="17"/>
      <c r="F89" s="17"/>
      <c r="G89" s="17"/>
      <c r="H89" s="17"/>
      <c r="I89" s="17"/>
      <c r="J89" s="17"/>
      <c r="K89" s="17"/>
      <c r="L89" s="17"/>
      <c r="M89" s="17"/>
      <c r="N89" s="17"/>
      <c r="O89" s="17"/>
      <c r="P89" s="17"/>
      <c r="Q89" s="17"/>
      <c r="R89" s="17"/>
      <c r="S89" s="17"/>
      <c r="T89" s="21"/>
      <c r="U89" s="21"/>
      <c r="V89" s="21"/>
      <c r="W89" s="21"/>
      <c r="X89" s="21"/>
      <c r="Y89" s="21"/>
    </row>
    <row r="90" spans="2:30" ht="21.75" customHeight="1">
      <c r="B90" s="17" t="s">
        <v>201</v>
      </c>
      <c r="C90" s="17"/>
      <c r="D90" s="17"/>
      <c r="E90" s="17"/>
      <c r="F90" s="17"/>
      <c r="G90" s="17"/>
      <c r="H90" s="17"/>
      <c r="I90" s="17"/>
      <c r="J90" s="17"/>
      <c r="K90" s="17"/>
      <c r="L90" s="17"/>
      <c r="M90" s="17"/>
      <c r="N90" s="17"/>
      <c r="O90" s="17"/>
      <c r="P90" s="17"/>
      <c r="Q90" s="17"/>
      <c r="R90" s="17"/>
      <c r="S90" s="17"/>
      <c r="T90" s="21"/>
      <c r="U90" s="21"/>
      <c r="V90" s="21"/>
      <c r="W90" s="21"/>
      <c r="X90" s="21"/>
      <c r="Y90" s="21"/>
    </row>
    <row r="91" spans="2:30" ht="21.75" customHeight="1">
      <c r="B91" s="17" t="s">
        <v>202</v>
      </c>
      <c r="C91" s="17"/>
      <c r="D91" s="17"/>
      <c r="E91" s="17"/>
      <c r="F91" s="17"/>
      <c r="G91" s="17"/>
      <c r="H91" s="17"/>
      <c r="I91" s="17"/>
      <c r="J91" s="17"/>
      <c r="K91" s="17"/>
      <c r="L91" s="17"/>
      <c r="M91" s="17"/>
      <c r="N91" s="17"/>
      <c r="O91" s="17"/>
      <c r="P91" s="17"/>
      <c r="Q91" s="17"/>
      <c r="R91" s="17"/>
      <c r="S91" s="17"/>
      <c r="T91" s="21"/>
      <c r="U91" s="21"/>
      <c r="V91" s="21"/>
      <c r="W91" s="21"/>
      <c r="X91" s="21"/>
      <c r="Y91" s="21"/>
    </row>
    <row r="92" spans="2:30" ht="21.75" customHeight="1">
      <c r="B92" s="17" t="s">
        <v>203</v>
      </c>
      <c r="C92" s="17"/>
      <c r="D92" s="17"/>
      <c r="E92" s="17"/>
      <c r="F92" s="17"/>
      <c r="G92" s="17"/>
      <c r="H92" s="17"/>
      <c r="I92" s="17"/>
      <c r="J92" s="17"/>
      <c r="K92" s="17"/>
      <c r="L92" s="17"/>
      <c r="M92" s="17"/>
      <c r="N92" s="17"/>
      <c r="O92" s="17"/>
      <c r="P92" s="17"/>
      <c r="Q92" s="17"/>
      <c r="R92" s="17"/>
      <c r="S92" s="17"/>
      <c r="T92" s="21"/>
      <c r="U92" s="21"/>
      <c r="V92" s="21"/>
      <c r="W92" s="21"/>
      <c r="X92" s="21"/>
      <c r="Y92" s="21"/>
    </row>
    <row r="93" spans="2:30" ht="21.75" customHeight="1">
      <c r="B93" s="17" t="s">
        <v>204</v>
      </c>
      <c r="C93" s="17"/>
      <c r="D93" s="17"/>
      <c r="E93" s="17"/>
      <c r="F93" s="17"/>
      <c r="G93" s="17"/>
      <c r="H93" s="17"/>
      <c r="I93" s="17"/>
      <c r="J93" s="17"/>
      <c r="K93" s="17"/>
      <c r="L93" s="17"/>
      <c r="M93" s="17"/>
      <c r="N93" s="17"/>
      <c r="O93" s="17"/>
      <c r="P93" s="17"/>
      <c r="Q93" s="17"/>
      <c r="R93" s="17"/>
      <c r="S93" s="17"/>
      <c r="T93" s="21"/>
      <c r="U93" s="21"/>
      <c r="V93" s="21"/>
      <c r="W93" s="21"/>
      <c r="X93" s="21"/>
      <c r="Y93" s="21"/>
    </row>
    <row r="94" spans="2:30" ht="21.75" customHeight="1">
      <c r="B94" s="17" t="s">
        <v>205</v>
      </c>
      <c r="C94" s="17"/>
      <c r="D94" s="17"/>
      <c r="E94" s="17"/>
      <c r="F94" s="17"/>
      <c r="G94" s="17"/>
      <c r="H94" s="17"/>
      <c r="I94" s="17"/>
      <c r="J94" s="17"/>
      <c r="K94" s="17"/>
      <c r="L94" s="17"/>
      <c r="M94" s="17"/>
      <c r="N94" s="17"/>
      <c r="O94" s="17"/>
      <c r="P94" s="17"/>
      <c r="Q94" s="17"/>
      <c r="R94" s="17"/>
      <c r="S94" s="17"/>
      <c r="T94" s="21"/>
      <c r="U94" s="21"/>
      <c r="V94" s="21"/>
      <c r="W94" s="21"/>
      <c r="X94" s="21"/>
      <c r="Y94" s="21"/>
    </row>
    <row r="96" spans="2:30" ht="21.9" customHeight="1">
      <c r="B96" s="248"/>
      <c r="C96" s="248"/>
      <c r="D96" s="248"/>
      <c r="E96" s="248"/>
      <c r="F96" s="291"/>
      <c r="G96" s="292"/>
      <c r="H96" s="291"/>
      <c r="I96" s="292"/>
      <c r="J96" s="286"/>
      <c r="K96" s="286"/>
      <c r="L96" s="286"/>
      <c r="M96" s="286"/>
      <c r="N96" s="286"/>
      <c r="O96" s="286"/>
      <c r="P96" s="273"/>
      <c r="Q96" s="285"/>
      <c r="R96" s="273"/>
      <c r="S96" s="285"/>
      <c r="T96" s="273"/>
      <c r="U96" s="285"/>
      <c r="V96" s="286"/>
      <c r="W96" s="286"/>
      <c r="X96" s="286"/>
      <c r="Y96" s="286"/>
    </row>
    <row r="97" spans="2:22" ht="21.9" customHeight="1">
      <c r="B97" s="28" t="s">
        <v>206</v>
      </c>
    </row>
    <row r="98" spans="2:22" ht="21.9" customHeight="1">
      <c r="B98" s="28" t="s">
        <v>207</v>
      </c>
    </row>
    <row r="99" spans="2:22" ht="21.9" customHeight="1">
      <c r="B99" s="28" t="s">
        <v>208</v>
      </c>
    </row>
    <row r="100" spans="2:22" ht="21.9" customHeight="1">
      <c r="B100" s="28" t="s">
        <v>209</v>
      </c>
    </row>
    <row r="101" spans="2:22" ht="21.9" customHeight="1"/>
    <row r="102" spans="2:22" ht="21.9" customHeight="1">
      <c r="B102" s="28" t="s">
        <v>210</v>
      </c>
    </row>
    <row r="103" spans="2:22" ht="21.9" customHeight="1">
      <c r="B103" s="28" t="s">
        <v>211</v>
      </c>
    </row>
    <row r="104" spans="2:22" ht="21.9" customHeight="1"/>
    <row r="105" spans="2:22" ht="21.9" customHeight="1"/>
    <row r="106" spans="2:22" ht="21.9" customHeight="1">
      <c r="B106" s="136" t="s">
        <v>212</v>
      </c>
      <c r="C106" s="136"/>
      <c r="D106" s="136"/>
      <c r="E106" s="136"/>
      <c r="F106" s="32"/>
      <c r="M106" s="293" t="s">
        <v>213</v>
      </c>
      <c r="N106" s="294"/>
      <c r="O106" s="294"/>
      <c r="P106" s="294"/>
      <c r="Q106" s="294"/>
    </row>
    <row r="107" spans="2:22" ht="21.9" customHeight="1">
      <c r="B107" s="287"/>
      <c r="C107" s="288"/>
      <c r="D107" s="288"/>
      <c r="E107" s="288"/>
      <c r="F107" s="289" t="s">
        <v>214</v>
      </c>
      <c r="G107" s="290"/>
      <c r="H107" s="280" t="s">
        <v>215</v>
      </c>
      <c r="I107" s="278"/>
      <c r="J107" s="278"/>
      <c r="K107" s="278"/>
      <c r="L107" s="279"/>
      <c r="M107" s="280"/>
      <c r="N107" s="278"/>
      <c r="O107" s="278"/>
      <c r="P107" s="278"/>
      <c r="Q107" s="279"/>
      <c r="R107" s="280" t="s">
        <v>215</v>
      </c>
      <c r="S107" s="278"/>
      <c r="T107" s="278"/>
      <c r="U107" s="278"/>
      <c r="V107" s="279"/>
    </row>
    <row r="108" spans="2:22" ht="21.9" customHeight="1">
      <c r="B108" s="277" t="s">
        <v>216</v>
      </c>
      <c r="C108" s="278"/>
      <c r="D108" s="278"/>
      <c r="E108" s="279"/>
      <c r="F108" s="280">
        <v>79</v>
      </c>
      <c r="G108" s="279"/>
      <c r="H108" s="277" t="s">
        <v>217</v>
      </c>
      <c r="I108" s="278"/>
      <c r="J108" s="278"/>
      <c r="K108" s="278"/>
      <c r="L108" s="279"/>
      <c r="M108" s="281">
        <v>25</v>
      </c>
      <c r="N108" s="279"/>
      <c r="O108" s="33" t="s">
        <v>218</v>
      </c>
      <c r="P108" s="281">
        <v>28</v>
      </c>
      <c r="Q108" s="279"/>
      <c r="R108" s="277" t="s">
        <v>219</v>
      </c>
      <c r="S108" s="278"/>
      <c r="T108" s="278"/>
      <c r="U108" s="278"/>
      <c r="V108" s="279"/>
    </row>
    <row r="109" spans="2:22" ht="21.9" customHeight="1">
      <c r="B109" s="277" t="s">
        <v>220</v>
      </c>
      <c r="C109" s="278"/>
      <c r="D109" s="278"/>
      <c r="E109" s="279"/>
      <c r="F109" s="280">
        <v>80</v>
      </c>
      <c r="G109" s="279"/>
      <c r="H109" s="277" t="s">
        <v>221</v>
      </c>
      <c r="I109" s="278"/>
      <c r="J109" s="278"/>
      <c r="K109" s="278"/>
      <c r="L109" s="279"/>
      <c r="M109" s="281">
        <v>36</v>
      </c>
      <c r="N109" s="279"/>
      <c r="O109" s="33" t="s">
        <v>218</v>
      </c>
      <c r="P109" s="281">
        <v>39</v>
      </c>
      <c r="Q109" s="279"/>
      <c r="R109" s="277" t="s">
        <v>222</v>
      </c>
      <c r="S109" s="278"/>
      <c r="T109" s="278"/>
      <c r="U109" s="278"/>
      <c r="V109" s="279"/>
    </row>
    <row r="110" spans="2:22" ht="21.9" customHeight="1">
      <c r="B110" s="277" t="s">
        <v>223</v>
      </c>
      <c r="C110" s="278"/>
      <c r="D110" s="278"/>
      <c r="E110" s="279"/>
      <c r="F110" s="280">
        <v>81</v>
      </c>
      <c r="G110" s="279"/>
      <c r="H110" s="277" t="s">
        <v>224</v>
      </c>
      <c r="I110" s="278"/>
      <c r="J110" s="278"/>
      <c r="K110" s="278"/>
      <c r="L110" s="279"/>
      <c r="M110" s="281">
        <v>47</v>
      </c>
      <c r="N110" s="279"/>
      <c r="O110" s="33" t="s">
        <v>218</v>
      </c>
      <c r="P110" s="281">
        <v>35</v>
      </c>
      <c r="Q110" s="279"/>
      <c r="R110" s="277" t="s">
        <v>225</v>
      </c>
      <c r="S110" s="278"/>
      <c r="T110" s="278"/>
      <c r="U110" s="278"/>
      <c r="V110" s="279"/>
    </row>
    <row r="111" spans="2:22" ht="21.9" customHeight="1">
      <c r="B111" s="277" t="s">
        <v>226</v>
      </c>
      <c r="C111" s="278"/>
      <c r="D111" s="278"/>
      <c r="E111" s="279"/>
      <c r="F111" s="280">
        <v>82</v>
      </c>
      <c r="G111" s="279"/>
      <c r="H111" s="277" t="s">
        <v>227</v>
      </c>
      <c r="I111" s="278"/>
      <c r="J111" s="278"/>
      <c r="K111" s="278"/>
      <c r="L111" s="279"/>
      <c r="M111" s="281">
        <v>29</v>
      </c>
      <c r="N111" s="279"/>
      <c r="O111" s="33" t="s">
        <v>218</v>
      </c>
      <c r="P111" s="281">
        <v>57</v>
      </c>
      <c r="Q111" s="279"/>
      <c r="R111" s="277" t="s">
        <v>228</v>
      </c>
      <c r="S111" s="282"/>
      <c r="T111" s="282"/>
      <c r="U111" s="282"/>
      <c r="V111" s="283"/>
    </row>
    <row r="112" spans="2:22" ht="21.9" customHeight="1">
      <c r="B112" s="277" t="s">
        <v>229</v>
      </c>
      <c r="C112" s="278"/>
      <c r="D112" s="278"/>
      <c r="E112" s="279"/>
      <c r="F112" s="280">
        <v>83</v>
      </c>
      <c r="G112" s="279"/>
      <c r="H112" s="277" t="s">
        <v>230</v>
      </c>
      <c r="I112" s="278"/>
      <c r="J112" s="278"/>
      <c r="K112" s="278"/>
      <c r="L112" s="279"/>
      <c r="M112" s="281">
        <v>26</v>
      </c>
      <c r="N112" s="279"/>
      <c r="O112" s="33" t="s">
        <v>218</v>
      </c>
      <c r="P112" s="281">
        <v>39</v>
      </c>
      <c r="Q112" s="279"/>
      <c r="R112" s="277" t="s">
        <v>231</v>
      </c>
      <c r="S112" s="282"/>
      <c r="T112" s="282"/>
      <c r="U112" s="282"/>
      <c r="V112" s="283"/>
    </row>
    <row r="113" spans="2:21" ht="21.9" customHeight="1"/>
    <row r="114" spans="2:21" ht="21.9" customHeight="1">
      <c r="B114" s="28" t="s">
        <v>232</v>
      </c>
    </row>
    <row r="115" spans="2:21" ht="21.9" customHeight="1">
      <c r="B115" s="28" t="s">
        <v>233</v>
      </c>
    </row>
    <row r="116" spans="2:21" ht="21.9" customHeight="1">
      <c r="B116" s="28" t="s">
        <v>234</v>
      </c>
      <c r="I116" s="28" t="s">
        <v>235</v>
      </c>
    </row>
    <row r="117" spans="2:21" ht="21.9" customHeight="1">
      <c r="B117" s="28" t="s">
        <v>236</v>
      </c>
    </row>
    <row r="118" spans="2:21" ht="21.9" customHeight="1"/>
    <row r="119" spans="2:21" ht="21.9" customHeight="1">
      <c r="B119" s="28" t="s">
        <v>237</v>
      </c>
      <c r="I119" s="284" t="s">
        <v>238</v>
      </c>
      <c r="J119" s="284"/>
      <c r="K119" s="284"/>
      <c r="L119" s="284"/>
      <c r="M119" s="284"/>
      <c r="N119" s="284"/>
      <c r="O119" s="284"/>
      <c r="P119" s="284"/>
      <c r="Q119" s="284"/>
      <c r="R119" s="284"/>
      <c r="S119" s="284"/>
      <c r="T119" s="284"/>
      <c r="U119" s="284"/>
    </row>
    <row r="120" spans="2:21" ht="21.9" customHeight="1">
      <c r="B120" s="28" t="s">
        <v>239</v>
      </c>
      <c r="I120" s="284"/>
      <c r="J120" s="284"/>
      <c r="K120" s="284"/>
      <c r="L120" s="284"/>
      <c r="M120" s="284"/>
      <c r="N120" s="284"/>
      <c r="O120" s="284"/>
      <c r="P120" s="284"/>
      <c r="Q120" s="284"/>
      <c r="R120" s="284"/>
      <c r="S120" s="284"/>
      <c r="T120" s="284"/>
      <c r="U120" s="284"/>
    </row>
  </sheetData>
  <mergeCells count="663">
    <mergeCell ref="Y74:Z74"/>
    <mergeCell ref="AA74:AB74"/>
    <mergeCell ref="AC74:AD74"/>
    <mergeCell ref="W79:X79"/>
    <mergeCell ref="W82:X82"/>
    <mergeCell ref="W83:X83"/>
    <mergeCell ref="L50:M50"/>
    <mergeCell ref="L51:M51"/>
    <mergeCell ref="N50:O50"/>
    <mergeCell ref="N51:O51"/>
    <mergeCell ref="T62:U63"/>
    <mergeCell ref="V62:W63"/>
    <mergeCell ref="P56:Q56"/>
    <mergeCell ref="R56:S57"/>
    <mergeCell ref="T56:U57"/>
    <mergeCell ref="V56:W57"/>
    <mergeCell ref="N56:O56"/>
    <mergeCell ref="P57:Q57"/>
    <mergeCell ref="N57:O57"/>
    <mergeCell ref="P58:Q58"/>
    <mergeCell ref="R58:S59"/>
    <mergeCell ref="T58:U59"/>
    <mergeCell ref="V58:W59"/>
    <mergeCell ref="X58:Y59"/>
    <mergeCell ref="N6:O6"/>
    <mergeCell ref="P6:Q7"/>
    <mergeCell ref="R6:S7"/>
    <mergeCell ref="T6:U7"/>
    <mergeCell ref="V6:W7"/>
    <mergeCell ref="N10:O10"/>
    <mergeCell ref="P10:Q11"/>
    <mergeCell ref="R10:S11"/>
    <mergeCell ref="T10:U11"/>
    <mergeCell ref="V10:W11"/>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X10:Y11"/>
    <mergeCell ref="N11:O11"/>
    <mergeCell ref="B10:C11"/>
    <mergeCell ref="D10:E10"/>
    <mergeCell ref="F10:G10"/>
    <mergeCell ref="H10:I11"/>
    <mergeCell ref="J10:K10"/>
    <mergeCell ref="L10:M10"/>
    <mergeCell ref="D11:E11"/>
    <mergeCell ref="F11:G11"/>
    <mergeCell ref="J11:K11"/>
    <mergeCell ref="L11:M11"/>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V12:W13"/>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V14:W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L48:M48"/>
    <mergeCell ref="L49:M49"/>
    <mergeCell ref="B46:C47"/>
    <mergeCell ref="D46:E46"/>
    <mergeCell ref="F46:G46"/>
    <mergeCell ref="H46:I46"/>
    <mergeCell ref="J46:K46"/>
    <mergeCell ref="L46:M47"/>
    <mergeCell ref="D47:E47"/>
    <mergeCell ref="F47:G47"/>
    <mergeCell ref="H47:I47"/>
    <mergeCell ref="J47:K47"/>
    <mergeCell ref="B48:C49"/>
    <mergeCell ref="D48:E48"/>
    <mergeCell ref="F48:G48"/>
    <mergeCell ref="H48:I48"/>
    <mergeCell ref="J48:K48"/>
    <mergeCell ref="D49:E49"/>
    <mergeCell ref="F49:G49"/>
    <mergeCell ref="H49:I49"/>
    <mergeCell ref="J49:K49"/>
    <mergeCell ref="N48:O49"/>
    <mergeCell ref="R48:S49"/>
    <mergeCell ref="T48:U49"/>
    <mergeCell ref="P48:Q48"/>
    <mergeCell ref="P49:Q49"/>
    <mergeCell ref="N46:O46"/>
    <mergeCell ref="R46:S47"/>
    <mergeCell ref="T46:U47"/>
    <mergeCell ref="N47:O47"/>
    <mergeCell ref="P47:Q47"/>
    <mergeCell ref="P46:Q46"/>
    <mergeCell ref="F57:G57"/>
    <mergeCell ref="J57:K57"/>
    <mergeCell ref="L57:M57"/>
    <mergeCell ref="D58:E58"/>
    <mergeCell ref="J58:K58"/>
    <mergeCell ref="L58:M58"/>
    <mergeCell ref="B56:C57"/>
    <mergeCell ref="D56:E57"/>
    <mergeCell ref="F56:G56"/>
    <mergeCell ref="B58:C59"/>
    <mergeCell ref="H56:I56"/>
    <mergeCell ref="J56:K56"/>
    <mergeCell ref="L56:M56"/>
    <mergeCell ref="H57:I57"/>
    <mergeCell ref="J59:K59"/>
    <mergeCell ref="D59:E59"/>
    <mergeCell ref="H59:I59"/>
    <mergeCell ref="L59:M59"/>
    <mergeCell ref="P59:Q59"/>
    <mergeCell ref="X60:Y61"/>
    <mergeCell ref="N58:O58"/>
    <mergeCell ref="N59:O59"/>
    <mergeCell ref="N60:O60"/>
    <mergeCell ref="P60:Q60"/>
    <mergeCell ref="R60:S61"/>
    <mergeCell ref="T60:U61"/>
    <mergeCell ref="V60:W61"/>
    <mergeCell ref="P61:Q61"/>
    <mergeCell ref="N61:O61"/>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L68:M68"/>
    <mergeCell ref="L69:M69"/>
    <mergeCell ref="N68:O68"/>
    <mergeCell ref="N69:O69"/>
    <mergeCell ref="L66:M66"/>
    <mergeCell ref="L67:M67"/>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B68:C69"/>
    <mergeCell ref="D68:E68"/>
    <mergeCell ref="F68:G68"/>
    <mergeCell ref="H68:I68"/>
    <mergeCell ref="J68:K68"/>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H51:I51"/>
    <mergeCell ref="J51:K51"/>
    <mergeCell ref="B54:C55"/>
    <mergeCell ref="D54:E55"/>
    <mergeCell ref="F54:G55"/>
    <mergeCell ref="H54:I55"/>
    <mergeCell ref="J54:K55"/>
    <mergeCell ref="L54:M55"/>
    <mergeCell ref="N54:O55"/>
    <mergeCell ref="X50:Y51"/>
    <mergeCell ref="D51:E51"/>
    <mergeCell ref="F51:G51"/>
    <mergeCell ref="R53:S53"/>
    <mergeCell ref="T53:U53"/>
    <mergeCell ref="V53:W53"/>
    <mergeCell ref="V50:W51"/>
    <mergeCell ref="P50:Q51"/>
    <mergeCell ref="R50:S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ignoredErrors>
    <ignoredError sqref="P40 N56" twoDigitTextYear="1"/>
    <ignoredError sqref="Z38 Z44 Z46 Z48"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zoomScaleNormal="100" workbookViewId="0">
      <selection activeCell="I36" sqref="I36"/>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c r="L1" s="90" t="s">
        <v>445</v>
      </c>
      <c r="M1" s="87"/>
    </row>
    <row r="2" spans="1:13" ht="24" customHeight="1">
      <c r="A2" s="2"/>
      <c r="B2" s="2"/>
      <c r="C2" s="2"/>
      <c r="D2" s="2"/>
      <c r="E2" s="2"/>
      <c r="F2" s="2"/>
      <c r="G2" s="2"/>
      <c r="H2" s="2"/>
      <c r="I2" s="2"/>
      <c r="L2" s="88"/>
      <c r="M2" s="88"/>
    </row>
    <row r="3" spans="1:13" ht="21" customHeight="1">
      <c r="B3" s="3" t="s">
        <v>646</v>
      </c>
      <c r="C3" s="1" t="s">
        <v>647</v>
      </c>
      <c r="I3" s="4" t="s">
        <v>648</v>
      </c>
      <c r="L3" s="91" t="s">
        <v>448</v>
      </c>
      <c r="M3" s="88" t="s">
        <v>449</v>
      </c>
    </row>
    <row r="4" spans="1:13" ht="21" customHeight="1">
      <c r="B4" s="1" t="s">
        <v>649</v>
      </c>
      <c r="I4" s="4" t="s">
        <v>451</v>
      </c>
      <c r="L4" s="91"/>
      <c r="M4" s="88" t="s">
        <v>452</v>
      </c>
    </row>
    <row r="5" spans="1:13" ht="21" customHeight="1">
      <c r="B5" s="5" t="s">
        <v>604</v>
      </c>
      <c r="D5" s="1" t="s">
        <v>650</v>
      </c>
      <c r="L5" s="91"/>
      <c r="M5" s="88" t="s">
        <v>455</v>
      </c>
    </row>
    <row r="6" spans="1:13" ht="21" customHeight="1">
      <c r="B6" s="1" t="s">
        <v>577</v>
      </c>
      <c r="C6" s="1" t="s">
        <v>578</v>
      </c>
      <c r="L6" s="91"/>
      <c r="M6" s="88" t="s">
        <v>457</v>
      </c>
    </row>
    <row r="7" spans="1:13" ht="21" customHeight="1">
      <c r="B7" s="1" t="s">
        <v>606</v>
      </c>
      <c r="D7" s="1" t="s">
        <v>650</v>
      </c>
      <c r="L7" s="91" t="s">
        <v>459</v>
      </c>
      <c r="M7" s="88" t="s">
        <v>460</v>
      </c>
    </row>
    <row r="8" spans="1:13" ht="18" customHeight="1" thickBot="1">
      <c r="L8" s="91" t="s">
        <v>463</v>
      </c>
      <c r="M8" s="88" t="s">
        <v>464</v>
      </c>
    </row>
    <row r="9" spans="1:13" ht="21.75" customHeight="1" thickBot="1">
      <c r="B9" s="6" t="s">
        <v>465</v>
      </c>
      <c r="C9" s="7"/>
      <c r="D9" s="553" t="s">
        <v>466</v>
      </c>
      <c r="E9" s="554"/>
      <c r="F9" s="555"/>
      <c r="G9" s="553" t="s">
        <v>467</v>
      </c>
      <c r="H9" s="554"/>
      <c r="I9" s="555"/>
      <c r="L9" s="91"/>
      <c r="M9" s="88" t="s">
        <v>470</v>
      </c>
    </row>
    <row r="10" spans="1:13" ht="21.75" customHeight="1">
      <c r="B10" s="522">
        <v>0.39583333333333331</v>
      </c>
      <c r="C10" s="8">
        <v>1</v>
      </c>
      <c r="D10" s="568">
        <v>39</v>
      </c>
      <c r="E10" s="569"/>
      <c r="F10" s="570"/>
      <c r="G10" s="588">
        <v>28</v>
      </c>
      <c r="H10" s="582"/>
      <c r="I10" s="583"/>
      <c r="L10" s="91" t="s">
        <v>471</v>
      </c>
      <c r="M10" s="88" t="s">
        <v>472</v>
      </c>
    </row>
    <row r="11" spans="1:13" ht="21.75" customHeight="1">
      <c r="B11" s="523"/>
      <c r="C11" s="9" t="s">
        <v>473</v>
      </c>
      <c r="D11" s="137" t="s">
        <v>94</v>
      </c>
      <c r="E11" s="10" t="s">
        <v>218</v>
      </c>
      <c r="F11" s="139" t="s">
        <v>639</v>
      </c>
      <c r="G11" s="51" t="s">
        <v>610</v>
      </c>
      <c r="H11" s="10" t="s">
        <v>218</v>
      </c>
      <c r="I11" s="52" t="s">
        <v>609</v>
      </c>
      <c r="L11" s="91" t="s">
        <v>478</v>
      </c>
      <c r="M11" s="88" t="s">
        <v>479</v>
      </c>
    </row>
    <row r="12" spans="1:13" ht="21.75" customHeight="1">
      <c r="B12" s="523"/>
      <c r="C12" s="9" t="s">
        <v>480</v>
      </c>
      <c r="D12" s="584" t="s">
        <v>616</v>
      </c>
      <c r="E12" s="585"/>
      <c r="F12" s="586"/>
      <c r="G12" s="587" t="s">
        <v>639</v>
      </c>
      <c r="H12" s="585"/>
      <c r="I12" s="586"/>
      <c r="L12" s="91"/>
      <c r="M12" s="88" t="s">
        <v>483</v>
      </c>
    </row>
    <row r="13" spans="1:13" ht="21.75" customHeight="1">
      <c r="B13" s="523"/>
      <c r="C13" s="9" t="s">
        <v>484</v>
      </c>
      <c r="D13" s="137" t="s">
        <v>610</v>
      </c>
      <c r="E13" s="152" t="s">
        <v>485</v>
      </c>
      <c r="F13" s="53" t="s">
        <v>585</v>
      </c>
      <c r="G13" s="23" t="s">
        <v>528</v>
      </c>
      <c r="H13" s="152" t="s">
        <v>485</v>
      </c>
      <c r="I13" s="53" t="s">
        <v>300</v>
      </c>
      <c r="L13" s="91" t="s">
        <v>488</v>
      </c>
      <c r="M13" s="88" t="s">
        <v>489</v>
      </c>
    </row>
    <row r="14" spans="1:13" ht="21.75" customHeight="1" thickBot="1">
      <c r="B14" s="524"/>
      <c r="C14" s="12" t="s">
        <v>490</v>
      </c>
      <c r="D14" s="13">
        <v>19</v>
      </c>
      <c r="E14" s="14" t="s">
        <v>491</v>
      </c>
      <c r="F14" s="15">
        <v>23</v>
      </c>
      <c r="G14" s="16">
        <v>24</v>
      </c>
      <c r="H14" s="14" t="s">
        <v>491</v>
      </c>
      <c r="I14" s="15">
        <v>40</v>
      </c>
      <c r="L14" s="91" t="s">
        <v>492</v>
      </c>
      <c r="M14" s="88" t="s">
        <v>493</v>
      </c>
    </row>
    <row r="15" spans="1:13" ht="21.75" customHeight="1">
      <c r="B15" s="522">
        <v>0.44791666666666669</v>
      </c>
      <c r="C15" s="8">
        <v>2</v>
      </c>
      <c r="D15" s="568"/>
      <c r="E15" s="569"/>
      <c r="F15" s="570"/>
      <c r="G15" s="588">
        <v>27</v>
      </c>
      <c r="H15" s="582"/>
      <c r="I15" s="583"/>
      <c r="L15" s="91"/>
      <c r="M15" s="92" t="s">
        <v>494</v>
      </c>
    </row>
    <row r="16" spans="1:13" ht="21.75" customHeight="1">
      <c r="B16" s="523"/>
      <c r="C16" s="9" t="s">
        <v>473</v>
      </c>
      <c r="D16" s="137"/>
      <c r="E16" s="10" t="s">
        <v>218</v>
      </c>
      <c r="F16" s="139"/>
      <c r="G16" s="51" t="s">
        <v>300</v>
      </c>
      <c r="H16" s="10" t="s">
        <v>218</v>
      </c>
      <c r="I16" s="52" t="s">
        <v>585</v>
      </c>
      <c r="L16" s="77"/>
      <c r="M16" s="17" t="s">
        <v>497</v>
      </c>
    </row>
    <row r="17" spans="2:15" ht="21.75" customHeight="1">
      <c r="B17" s="523"/>
      <c r="C17" s="9" t="s">
        <v>480</v>
      </c>
      <c r="D17" s="574"/>
      <c r="E17" s="575"/>
      <c r="F17" s="576"/>
      <c r="G17" s="587" t="s">
        <v>610</v>
      </c>
      <c r="H17" s="585"/>
      <c r="I17" s="586"/>
      <c r="L17" s="77" t="s">
        <v>499</v>
      </c>
      <c r="M17" s="17" t="s">
        <v>500</v>
      </c>
    </row>
    <row r="18" spans="2:15" ht="21.75" customHeight="1">
      <c r="B18" s="523"/>
      <c r="C18" s="9" t="s">
        <v>484</v>
      </c>
      <c r="D18" s="137"/>
      <c r="E18" s="152" t="s">
        <v>485</v>
      </c>
      <c r="F18" s="11"/>
      <c r="G18" s="23" t="s">
        <v>528</v>
      </c>
      <c r="H18" s="152" t="s">
        <v>485</v>
      </c>
      <c r="I18" s="11" t="s">
        <v>94</v>
      </c>
      <c r="L18" s="77"/>
      <c r="M18" s="78" t="s">
        <v>504</v>
      </c>
    </row>
    <row r="19" spans="2:15" ht="21.75" customHeight="1" thickBot="1">
      <c r="B19" s="524"/>
      <c r="C19" s="12" t="s">
        <v>490</v>
      </c>
      <c r="D19" s="13"/>
      <c r="E19" s="14" t="s">
        <v>491</v>
      </c>
      <c r="F19" s="15"/>
      <c r="G19" s="16">
        <v>14</v>
      </c>
      <c r="H19" s="14" t="s">
        <v>491</v>
      </c>
      <c r="I19" s="15">
        <v>48</v>
      </c>
      <c r="M19" s="17" t="s">
        <v>617</v>
      </c>
    </row>
    <row r="20" spans="2:15" ht="21.75" customHeight="1">
      <c r="B20" s="522">
        <v>0.5</v>
      </c>
      <c r="C20" s="8">
        <v>3</v>
      </c>
      <c r="D20" s="568">
        <v>40</v>
      </c>
      <c r="E20" s="569"/>
      <c r="F20" s="570"/>
      <c r="G20" s="581">
        <v>45</v>
      </c>
      <c r="H20" s="582"/>
      <c r="I20" s="583"/>
      <c r="M20" s="78" t="s">
        <v>506</v>
      </c>
      <c r="N20" s="17"/>
    </row>
    <row r="21" spans="2:15" ht="21.75" customHeight="1">
      <c r="B21" s="523"/>
      <c r="C21" s="9" t="s">
        <v>473</v>
      </c>
      <c r="D21" s="137" t="s">
        <v>610</v>
      </c>
      <c r="E21" s="10" t="s">
        <v>218</v>
      </c>
      <c r="F21" s="139" t="s">
        <v>94</v>
      </c>
      <c r="G21" s="51" t="s">
        <v>639</v>
      </c>
      <c r="H21" s="10" t="s">
        <v>218</v>
      </c>
      <c r="I21" s="52" t="s">
        <v>616</v>
      </c>
      <c r="L21" s="140"/>
      <c r="M21" s="141"/>
      <c r="N21" s="17"/>
    </row>
    <row r="22" spans="2:15" ht="21.75" customHeight="1">
      <c r="B22" s="523"/>
      <c r="C22" s="9" t="s">
        <v>480</v>
      </c>
      <c r="D22" s="574" t="s">
        <v>639</v>
      </c>
      <c r="E22" s="575"/>
      <c r="F22" s="576"/>
      <c r="G22" s="578" t="s">
        <v>585</v>
      </c>
      <c r="H22" s="578"/>
      <c r="I22" s="579"/>
      <c r="L22" s="20" t="s">
        <v>651</v>
      </c>
      <c r="M22" s="20"/>
      <c r="N22" s="88"/>
      <c r="O22" s="17"/>
    </row>
    <row r="23" spans="2:15" ht="21.75" customHeight="1">
      <c r="B23" s="523"/>
      <c r="C23" s="9" t="s">
        <v>484</v>
      </c>
      <c r="D23" s="51" t="s">
        <v>609</v>
      </c>
      <c r="E23" s="152" t="s">
        <v>485</v>
      </c>
      <c r="F23" s="11" t="s">
        <v>639</v>
      </c>
      <c r="G23" s="51" t="s">
        <v>610</v>
      </c>
      <c r="H23" s="152" t="s">
        <v>485</v>
      </c>
      <c r="I23" s="53" t="s">
        <v>585</v>
      </c>
      <c r="L23" s="88"/>
      <c r="M23" s="141" t="s">
        <v>511</v>
      </c>
      <c r="N23" s="141" t="s">
        <v>512</v>
      </c>
      <c r="O23" s="21" t="s">
        <v>652</v>
      </c>
    </row>
    <row r="24" spans="2:15" ht="21.75" customHeight="1" thickBot="1">
      <c r="B24" s="524"/>
      <c r="C24" s="12" t="s">
        <v>490</v>
      </c>
      <c r="D24" s="13">
        <v>22</v>
      </c>
      <c r="E24" s="14" t="s">
        <v>491</v>
      </c>
      <c r="F24" s="15">
        <v>43</v>
      </c>
      <c r="G24" s="16">
        <v>24</v>
      </c>
      <c r="H24" s="14" t="s">
        <v>491</v>
      </c>
      <c r="I24" s="15">
        <v>48</v>
      </c>
      <c r="L24" s="17"/>
      <c r="M24" s="140" t="s">
        <v>514</v>
      </c>
      <c r="N24" s="141" t="s">
        <v>512</v>
      </c>
      <c r="O24" s="21" t="s">
        <v>652</v>
      </c>
    </row>
    <row r="25" spans="2:15" ht="21.75" customHeight="1">
      <c r="B25" s="522">
        <v>0.55208333333333337</v>
      </c>
      <c r="C25" s="8">
        <v>4</v>
      </c>
      <c r="D25" s="581"/>
      <c r="E25" s="582"/>
      <c r="F25" s="583"/>
      <c r="G25" s="588">
        <v>29</v>
      </c>
      <c r="H25" s="582"/>
      <c r="I25" s="583"/>
      <c r="L25" s="17"/>
      <c r="M25" s="141" t="s">
        <v>516</v>
      </c>
      <c r="N25" s="141" t="s">
        <v>512</v>
      </c>
      <c r="O25" s="21" t="s">
        <v>517</v>
      </c>
    </row>
    <row r="26" spans="2:15" ht="21.75" customHeight="1">
      <c r="B26" s="523"/>
      <c r="C26" s="9" t="s">
        <v>473</v>
      </c>
      <c r="D26" s="51"/>
      <c r="E26" s="10" t="s">
        <v>218</v>
      </c>
      <c r="F26" s="52"/>
      <c r="G26" s="51" t="s">
        <v>609</v>
      </c>
      <c r="H26" s="10" t="s">
        <v>218</v>
      </c>
      <c r="I26" s="52" t="s">
        <v>300</v>
      </c>
      <c r="L26" s="17"/>
      <c r="M26" s="141" t="s">
        <v>518</v>
      </c>
      <c r="N26" s="141" t="s">
        <v>512</v>
      </c>
      <c r="O26" s="22" t="s">
        <v>519</v>
      </c>
    </row>
    <row r="27" spans="2:15" ht="21.75" customHeight="1">
      <c r="B27" s="523"/>
      <c r="C27" s="9" t="s">
        <v>480</v>
      </c>
      <c r="D27" s="574"/>
      <c r="E27" s="575"/>
      <c r="F27" s="576"/>
      <c r="G27" s="591" t="s">
        <v>94</v>
      </c>
      <c r="H27" s="575"/>
      <c r="I27" s="576"/>
      <c r="L27" s="17"/>
      <c r="M27" s="141" t="s">
        <v>520</v>
      </c>
      <c r="N27" s="141" t="s">
        <v>512</v>
      </c>
      <c r="O27" s="22" t="s">
        <v>521</v>
      </c>
    </row>
    <row r="28" spans="2:15" ht="21.75" customHeight="1">
      <c r="B28" s="523"/>
      <c r="C28" s="9" t="s">
        <v>484</v>
      </c>
      <c r="D28" s="23"/>
      <c r="E28" s="152" t="s">
        <v>485</v>
      </c>
      <c r="F28" s="11"/>
      <c r="G28" s="23" t="s">
        <v>528</v>
      </c>
      <c r="H28" s="152" t="s">
        <v>485</v>
      </c>
      <c r="I28" s="53" t="s">
        <v>639</v>
      </c>
      <c r="M28" s="140" t="s">
        <v>522</v>
      </c>
      <c r="N28" s="141" t="s">
        <v>512</v>
      </c>
      <c r="O28" s="17" t="s">
        <v>523</v>
      </c>
    </row>
    <row r="29" spans="2:15" ht="21.75" customHeight="1" thickBot="1">
      <c r="B29" s="524"/>
      <c r="C29" s="12" t="s">
        <v>490</v>
      </c>
      <c r="D29" s="13"/>
      <c r="E29" s="14" t="s">
        <v>491</v>
      </c>
      <c r="F29" s="15"/>
      <c r="G29" s="16">
        <v>52</v>
      </c>
      <c r="H29" s="14" t="s">
        <v>491</v>
      </c>
      <c r="I29" s="15">
        <v>25</v>
      </c>
    </row>
    <row r="30" spans="2:15" ht="21.75" customHeight="1">
      <c r="B30" s="522">
        <v>0.60416666666666663</v>
      </c>
      <c r="C30" s="8">
        <v>5</v>
      </c>
      <c r="D30" s="581">
        <v>26</v>
      </c>
      <c r="E30" s="582"/>
      <c r="F30" s="583"/>
      <c r="G30" s="580">
        <v>49</v>
      </c>
      <c r="H30" s="569"/>
      <c r="I30" s="570"/>
      <c r="L30" s="87" t="s">
        <v>526</v>
      </c>
      <c r="M30" s="17"/>
    </row>
    <row r="31" spans="2:15" ht="21.75" customHeight="1">
      <c r="B31" s="523"/>
      <c r="C31" s="9" t="s">
        <v>473</v>
      </c>
      <c r="D31" s="51" t="s">
        <v>585</v>
      </c>
      <c r="E31" s="10" t="s">
        <v>218</v>
      </c>
      <c r="F31" s="52" t="s">
        <v>610</v>
      </c>
      <c r="G31" s="137" t="s">
        <v>639</v>
      </c>
      <c r="H31" s="10" t="s">
        <v>218</v>
      </c>
      <c r="I31" s="139" t="s">
        <v>610</v>
      </c>
      <c r="L31" s="17"/>
      <c r="M31" s="88" t="s">
        <v>527</v>
      </c>
    </row>
    <row r="32" spans="2:15" ht="21.75" customHeight="1">
      <c r="B32" s="523"/>
      <c r="C32" s="9" t="s">
        <v>480</v>
      </c>
      <c r="D32" s="584" t="s">
        <v>609</v>
      </c>
      <c r="E32" s="585"/>
      <c r="F32" s="586"/>
      <c r="G32" s="587" t="s">
        <v>300</v>
      </c>
      <c r="H32" s="585"/>
      <c r="I32" s="586"/>
      <c r="L32" s="17"/>
      <c r="M32" s="19" t="s">
        <v>529</v>
      </c>
    </row>
    <row r="33" spans="2:13" ht="21.75" customHeight="1">
      <c r="B33" s="523"/>
      <c r="C33" s="9" t="s">
        <v>484</v>
      </c>
      <c r="D33" s="23" t="s">
        <v>528</v>
      </c>
      <c r="E33" s="152" t="s">
        <v>485</v>
      </c>
      <c r="F33" s="53" t="s">
        <v>609</v>
      </c>
      <c r="G33" s="51" t="s">
        <v>300</v>
      </c>
      <c r="H33" s="152" t="s">
        <v>485</v>
      </c>
      <c r="I33" s="53" t="s">
        <v>616</v>
      </c>
      <c r="L33" s="17"/>
      <c r="M33" s="18" t="s">
        <v>530</v>
      </c>
    </row>
    <row r="34" spans="2:13" ht="21.75" customHeight="1" thickBot="1">
      <c r="B34" s="524"/>
      <c r="C34" s="12" t="s">
        <v>490</v>
      </c>
      <c r="D34" s="13">
        <v>42</v>
      </c>
      <c r="E34" s="14" t="s">
        <v>491</v>
      </c>
      <c r="F34" s="15">
        <v>26</v>
      </c>
      <c r="G34" s="16">
        <v>40</v>
      </c>
      <c r="H34" s="14" t="s">
        <v>491</v>
      </c>
      <c r="I34" s="15">
        <v>22</v>
      </c>
    </row>
    <row r="35" spans="2:13" ht="21" customHeight="1">
      <c r="L35" s="78" t="s">
        <v>532</v>
      </c>
    </row>
    <row r="36" spans="2:13" ht="21" customHeight="1">
      <c r="L36" s="79" t="s">
        <v>533</v>
      </c>
    </row>
    <row r="37" spans="2:13" ht="21" customHeight="1">
      <c r="L37" s="79" t="s">
        <v>535</v>
      </c>
    </row>
    <row r="38" spans="2:13" ht="21" customHeight="1">
      <c r="L38" s="79" t="s">
        <v>536</v>
      </c>
    </row>
    <row r="39" spans="2:13" ht="21" customHeight="1">
      <c r="L39" s="79" t="s">
        <v>538</v>
      </c>
    </row>
    <row r="53" spans="13:13">
      <c r="M53" s="89"/>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topLeftCell="A19" workbookViewId="0">
      <selection activeCell="T24" sqref="T24"/>
    </sheetView>
  </sheetViews>
  <sheetFormatPr defaultRowHeight="13.2"/>
  <cols>
    <col min="1" max="1" width="3.109375" customWidth="1"/>
  </cols>
  <sheetData>
    <row r="36" spans="2:2" ht="42.75" customHeight="1">
      <c r="B36" s="34" t="s">
        <v>653</v>
      </c>
    </row>
  </sheetData>
  <phoneticPr fontId="32"/>
  <pageMargins left="0.7" right="0.7" top="0.75" bottom="0.75" header="0.3" footer="0.3"/>
  <pageSetup paperSize="9" orientation="landscape"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zoomScaleNormal="100" workbookViewId="0">
      <selection activeCell="G25" sqref="G25:I2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654</v>
      </c>
      <c r="C3" s="1" t="s">
        <v>601</v>
      </c>
      <c r="I3" s="4" t="s">
        <v>602</v>
      </c>
    </row>
    <row r="4" spans="1:13" ht="21" customHeight="1">
      <c r="B4" s="1" t="s">
        <v>603</v>
      </c>
      <c r="I4" s="4" t="s">
        <v>574</v>
      </c>
    </row>
    <row r="5" spans="1:13" ht="21" customHeight="1">
      <c r="B5" s="5" t="s">
        <v>604</v>
      </c>
      <c r="D5" s="1" t="s">
        <v>655</v>
      </c>
    </row>
    <row r="6" spans="1:13" ht="21" customHeight="1">
      <c r="B6" s="1" t="s">
        <v>577</v>
      </c>
      <c r="C6" s="1" t="s">
        <v>578</v>
      </c>
      <c r="L6" s="90" t="s">
        <v>445</v>
      </c>
      <c r="M6" s="87"/>
    </row>
    <row r="7" spans="1:13" ht="21" customHeight="1">
      <c r="B7" s="1" t="s">
        <v>606</v>
      </c>
      <c r="D7" s="1" t="s">
        <v>656</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68">
        <v>25</v>
      </c>
      <c r="E10" s="569"/>
      <c r="F10" s="570"/>
      <c r="G10" s="588">
        <v>14</v>
      </c>
      <c r="H10" s="582"/>
      <c r="I10" s="583"/>
      <c r="L10" s="91"/>
      <c r="M10" s="88" t="s">
        <v>455</v>
      </c>
    </row>
    <row r="11" spans="1:13" ht="21.75" customHeight="1">
      <c r="B11" s="523"/>
      <c r="C11" s="9" t="s">
        <v>473</v>
      </c>
      <c r="D11" s="137" t="s">
        <v>59</v>
      </c>
      <c r="E11" s="10" t="s">
        <v>218</v>
      </c>
      <c r="F11" s="11" t="s">
        <v>65</v>
      </c>
      <c r="G11" s="59" t="s">
        <v>608</v>
      </c>
      <c r="H11" s="10" t="s">
        <v>218</v>
      </c>
      <c r="I11" s="53" t="s">
        <v>28</v>
      </c>
      <c r="L11" s="91"/>
      <c r="M11" s="88" t="s">
        <v>457</v>
      </c>
    </row>
    <row r="12" spans="1:13" ht="21.75" customHeight="1">
      <c r="B12" s="523"/>
      <c r="C12" s="9" t="s">
        <v>480</v>
      </c>
      <c r="D12" s="574" t="s">
        <v>616</v>
      </c>
      <c r="E12" s="575"/>
      <c r="F12" s="576"/>
      <c r="G12" s="591" t="s">
        <v>71</v>
      </c>
      <c r="H12" s="575"/>
      <c r="I12" s="576"/>
      <c r="L12" s="91" t="s">
        <v>459</v>
      </c>
      <c r="M12" s="88" t="s">
        <v>460</v>
      </c>
    </row>
    <row r="13" spans="1:13" ht="21.75" customHeight="1">
      <c r="B13" s="523"/>
      <c r="C13" s="9" t="s">
        <v>484</v>
      </c>
      <c r="D13" s="137" t="s">
        <v>413</v>
      </c>
      <c r="E13" s="152" t="s">
        <v>485</v>
      </c>
      <c r="F13" s="48" t="s">
        <v>528</v>
      </c>
      <c r="G13" s="23" t="s">
        <v>528</v>
      </c>
      <c r="H13" s="152" t="s">
        <v>485</v>
      </c>
      <c r="I13" s="48" t="s">
        <v>528</v>
      </c>
      <c r="L13" s="91" t="s">
        <v>463</v>
      </c>
      <c r="M13" s="88" t="s">
        <v>464</v>
      </c>
    </row>
    <row r="14" spans="1:13" ht="21.75" customHeight="1" thickBot="1">
      <c r="B14" s="524"/>
      <c r="C14" s="12" t="s">
        <v>490</v>
      </c>
      <c r="D14" s="13">
        <v>27</v>
      </c>
      <c r="E14" s="14" t="s">
        <v>491</v>
      </c>
      <c r="F14" s="15">
        <v>28</v>
      </c>
      <c r="G14" s="16">
        <v>32</v>
      </c>
      <c r="H14" s="14" t="s">
        <v>491</v>
      </c>
      <c r="I14" s="15">
        <v>34</v>
      </c>
      <c r="L14" s="91"/>
      <c r="M14" s="88" t="s">
        <v>470</v>
      </c>
    </row>
    <row r="15" spans="1:13" ht="21.75" customHeight="1">
      <c r="B15" s="522">
        <v>0.44791666666666669</v>
      </c>
      <c r="C15" s="8">
        <v>2</v>
      </c>
      <c r="D15" s="568">
        <v>46</v>
      </c>
      <c r="E15" s="569"/>
      <c r="F15" s="570"/>
      <c r="G15" s="588">
        <v>50</v>
      </c>
      <c r="H15" s="582"/>
      <c r="I15" s="583"/>
      <c r="L15" s="91" t="s">
        <v>471</v>
      </c>
      <c r="M15" s="88" t="s">
        <v>472</v>
      </c>
    </row>
    <row r="16" spans="1:13" ht="21.75" customHeight="1">
      <c r="B16" s="523"/>
      <c r="C16" s="9" t="s">
        <v>473</v>
      </c>
      <c r="D16" s="58" t="s">
        <v>114</v>
      </c>
      <c r="E16" s="10" t="s">
        <v>218</v>
      </c>
      <c r="F16" s="11" t="s">
        <v>106</v>
      </c>
      <c r="G16" s="59" t="s">
        <v>611</v>
      </c>
      <c r="H16" s="10" t="s">
        <v>218</v>
      </c>
      <c r="I16" s="53" t="s">
        <v>640</v>
      </c>
      <c r="L16" s="91" t="s">
        <v>478</v>
      </c>
      <c r="M16" s="88" t="s">
        <v>479</v>
      </c>
    </row>
    <row r="17" spans="2:15" ht="21.75" customHeight="1">
      <c r="B17" s="523"/>
      <c r="C17" s="9" t="s">
        <v>480</v>
      </c>
      <c r="D17" s="574" t="s">
        <v>636</v>
      </c>
      <c r="E17" s="575"/>
      <c r="F17" s="576"/>
      <c r="G17" s="587" t="s">
        <v>614</v>
      </c>
      <c r="H17" s="585"/>
      <c r="I17" s="586"/>
      <c r="L17" s="91"/>
      <c r="M17" s="88" t="s">
        <v>483</v>
      </c>
    </row>
    <row r="18" spans="2:15" ht="21.75" customHeight="1">
      <c r="B18" s="523"/>
      <c r="C18" s="9" t="s">
        <v>484</v>
      </c>
      <c r="D18" s="137" t="s">
        <v>609</v>
      </c>
      <c r="E18" s="152" t="s">
        <v>485</v>
      </c>
      <c r="F18" s="11" t="s">
        <v>636</v>
      </c>
      <c r="G18" s="51" t="s">
        <v>639</v>
      </c>
      <c r="H18" s="152" t="s">
        <v>485</v>
      </c>
      <c r="I18" s="11" t="s">
        <v>616</v>
      </c>
      <c r="L18" s="91" t="s">
        <v>488</v>
      </c>
      <c r="M18" s="88" t="s">
        <v>489</v>
      </c>
    </row>
    <row r="19" spans="2:15" ht="21.75" customHeight="1" thickBot="1">
      <c r="B19" s="524"/>
      <c r="C19" s="12" t="s">
        <v>490</v>
      </c>
      <c r="D19" s="13">
        <v>32</v>
      </c>
      <c r="E19" s="14" t="s">
        <v>491</v>
      </c>
      <c r="F19" s="15">
        <v>37</v>
      </c>
      <c r="G19" s="16">
        <v>29</v>
      </c>
      <c r="H19" s="14" t="s">
        <v>491</v>
      </c>
      <c r="I19" s="15">
        <v>39</v>
      </c>
      <c r="L19" s="91" t="s">
        <v>492</v>
      </c>
      <c r="M19" s="88" t="s">
        <v>493</v>
      </c>
    </row>
    <row r="20" spans="2:15" ht="21.75" customHeight="1">
      <c r="B20" s="522">
        <v>0.5</v>
      </c>
      <c r="C20" s="8">
        <v>3</v>
      </c>
      <c r="D20" s="581">
        <v>5</v>
      </c>
      <c r="E20" s="582"/>
      <c r="F20" s="583"/>
      <c r="G20" s="568">
        <v>26</v>
      </c>
      <c r="H20" s="569"/>
      <c r="I20" s="570"/>
      <c r="L20" s="91"/>
      <c r="M20" s="92" t="s">
        <v>494</v>
      </c>
    </row>
    <row r="21" spans="2:15" ht="21.75" customHeight="1">
      <c r="B21" s="523"/>
      <c r="C21" s="9" t="s">
        <v>473</v>
      </c>
      <c r="D21" s="59" t="s">
        <v>28</v>
      </c>
      <c r="E21" s="10" t="s">
        <v>218</v>
      </c>
      <c r="F21" s="53" t="s">
        <v>241</v>
      </c>
      <c r="G21" s="137" t="s">
        <v>71</v>
      </c>
      <c r="H21" s="10" t="s">
        <v>218</v>
      </c>
      <c r="I21" s="69" t="s">
        <v>59</v>
      </c>
      <c r="L21" s="77"/>
      <c r="M21" s="17" t="s">
        <v>497</v>
      </c>
    </row>
    <row r="22" spans="2:15" ht="21.75" customHeight="1">
      <c r="B22" s="523"/>
      <c r="C22" s="9" t="s">
        <v>480</v>
      </c>
      <c r="D22" s="574" t="s">
        <v>413</v>
      </c>
      <c r="E22" s="575"/>
      <c r="F22" s="576"/>
      <c r="G22" s="578" t="s">
        <v>252</v>
      </c>
      <c r="H22" s="578"/>
      <c r="I22" s="579"/>
      <c r="L22" s="77" t="s">
        <v>499</v>
      </c>
      <c r="M22" s="17" t="s">
        <v>500</v>
      </c>
    </row>
    <row r="23" spans="2:15" ht="21.75" customHeight="1">
      <c r="B23" s="523"/>
      <c r="C23" s="9" t="s">
        <v>484</v>
      </c>
      <c r="D23" s="23" t="s">
        <v>528</v>
      </c>
      <c r="E23" s="152" t="s">
        <v>485</v>
      </c>
      <c r="F23" s="48" t="s">
        <v>528</v>
      </c>
      <c r="G23" s="137" t="s">
        <v>639</v>
      </c>
      <c r="H23" s="152" t="s">
        <v>485</v>
      </c>
      <c r="I23" s="48" t="s">
        <v>528</v>
      </c>
      <c r="L23" s="77"/>
      <c r="M23" s="78" t="s">
        <v>504</v>
      </c>
    </row>
    <row r="24" spans="2:15" ht="21.75" customHeight="1" thickBot="1">
      <c r="B24" s="524"/>
      <c r="C24" s="12" t="s">
        <v>490</v>
      </c>
      <c r="D24" s="13">
        <v>18</v>
      </c>
      <c r="E24" s="14" t="s">
        <v>491</v>
      </c>
      <c r="F24" s="15">
        <v>40</v>
      </c>
      <c r="G24" s="16">
        <v>32</v>
      </c>
      <c r="H24" s="14" t="s">
        <v>491</v>
      </c>
      <c r="I24" s="15">
        <v>34</v>
      </c>
      <c r="M24" s="17" t="s">
        <v>617</v>
      </c>
    </row>
    <row r="25" spans="2:15" ht="21.75" customHeight="1">
      <c r="B25" s="522">
        <v>0.55208333333333337</v>
      </c>
      <c r="C25" s="8">
        <v>4</v>
      </c>
      <c r="D25" s="568">
        <v>43</v>
      </c>
      <c r="E25" s="569"/>
      <c r="F25" s="570"/>
      <c r="G25" s="588">
        <v>46</v>
      </c>
      <c r="H25" s="582"/>
      <c r="I25" s="583"/>
      <c r="M25" s="78" t="s">
        <v>506</v>
      </c>
      <c r="N25" s="17"/>
    </row>
    <row r="26" spans="2:15" ht="21.75" customHeight="1">
      <c r="B26" s="523"/>
      <c r="C26" s="9" t="s">
        <v>473</v>
      </c>
      <c r="D26" s="58" t="s">
        <v>336</v>
      </c>
      <c r="E26" s="10" t="s">
        <v>218</v>
      </c>
      <c r="F26" s="11" t="s">
        <v>114</v>
      </c>
      <c r="G26" s="59" t="s">
        <v>637</v>
      </c>
      <c r="H26" s="10" t="s">
        <v>218</v>
      </c>
      <c r="I26" s="53" t="s">
        <v>611</v>
      </c>
      <c r="L26" s="140"/>
      <c r="M26" s="141"/>
      <c r="N26" s="17"/>
    </row>
    <row r="27" spans="2:15" ht="21.75" customHeight="1">
      <c r="B27" s="523"/>
      <c r="C27" s="9" t="s">
        <v>480</v>
      </c>
      <c r="D27" s="584" t="s">
        <v>622</v>
      </c>
      <c r="E27" s="585"/>
      <c r="F27" s="586"/>
      <c r="G27" s="587" t="s">
        <v>636</v>
      </c>
      <c r="H27" s="585"/>
      <c r="I27" s="586"/>
      <c r="L27" s="20" t="s">
        <v>621</v>
      </c>
      <c r="M27" s="20"/>
      <c r="N27" s="88"/>
      <c r="O27" s="17"/>
    </row>
    <row r="28" spans="2:15" ht="21.75" customHeight="1">
      <c r="B28" s="523"/>
      <c r="C28" s="9" t="s">
        <v>484</v>
      </c>
      <c r="D28" s="51" t="s">
        <v>622</v>
      </c>
      <c r="E28" s="152" t="s">
        <v>485</v>
      </c>
      <c r="F28" s="11" t="s">
        <v>71</v>
      </c>
      <c r="G28" s="51" t="s">
        <v>252</v>
      </c>
      <c r="H28" s="152" t="s">
        <v>485</v>
      </c>
      <c r="I28" s="53" t="s">
        <v>636</v>
      </c>
      <c r="L28" s="88"/>
      <c r="M28" s="141" t="s">
        <v>511</v>
      </c>
      <c r="N28" s="141" t="s">
        <v>512</v>
      </c>
      <c r="O28" s="17" t="s">
        <v>623</v>
      </c>
    </row>
    <row r="29" spans="2:15" ht="21.75" customHeight="1" thickBot="1">
      <c r="B29" s="524"/>
      <c r="C29" s="12" t="s">
        <v>490</v>
      </c>
      <c r="D29" s="13">
        <v>34</v>
      </c>
      <c r="E29" s="14" t="s">
        <v>491</v>
      </c>
      <c r="F29" s="15">
        <v>33</v>
      </c>
      <c r="G29" s="16">
        <v>24</v>
      </c>
      <c r="H29" s="14" t="s">
        <v>491</v>
      </c>
      <c r="I29" s="15">
        <v>15</v>
      </c>
      <c r="L29" s="17"/>
      <c r="M29" s="140" t="s">
        <v>514</v>
      </c>
      <c r="N29" s="141" t="s">
        <v>512</v>
      </c>
      <c r="O29" s="21" t="s">
        <v>624</v>
      </c>
    </row>
    <row r="30" spans="2:15" ht="21.75" customHeight="1">
      <c r="B30" s="522">
        <v>0.60416666666666663</v>
      </c>
      <c r="C30" s="8">
        <v>5</v>
      </c>
      <c r="D30" s="588">
        <v>10</v>
      </c>
      <c r="E30" s="582"/>
      <c r="F30" s="583"/>
      <c r="G30" s="580">
        <v>28</v>
      </c>
      <c r="H30" s="569"/>
      <c r="I30" s="570"/>
      <c r="L30" s="17"/>
      <c r="M30" s="141" t="s">
        <v>516</v>
      </c>
      <c r="N30" s="141" t="s">
        <v>512</v>
      </c>
      <c r="O30" s="21" t="s">
        <v>517</v>
      </c>
    </row>
    <row r="31" spans="2:15" ht="21.75" customHeight="1">
      <c r="B31" s="523"/>
      <c r="C31" s="9" t="s">
        <v>473</v>
      </c>
      <c r="D31" s="59" t="s">
        <v>252</v>
      </c>
      <c r="E31" s="10" t="s">
        <v>218</v>
      </c>
      <c r="F31" s="53" t="s">
        <v>608</v>
      </c>
      <c r="G31" s="58" t="s">
        <v>65</v>
      </c>
      <c r="H31" s="10" t="s">
        <v>218</v>
      </c>
      <c r="I31" s="69" t="s">
        <v>71</v>
      </c>
      <c r="L31" s="17"/>
      <c r="M31" s="141" t="s">
        <v>518</v>
      </c>
      <c r="N31" s="141" t="s">
        <v>512</v>
      </c>
      <c r="O31" s="22" t="s">
        <v>519</v>
      </c>
    </row>
    <row r="32" spans="2:15" ht="21.75" customHeight="1">
      <c r="B32" s="523"/>
      <c r="C32" s="9" t="s">
        <v>480</v>
      </c>
      <c r="D32" s="574" t="s">
        <v>639</v>
      </c>
      <c r="E32" s="575"/>
      <c r="F32" s="576"/>
      <c r="G32" s="608" t="s">
        <v>613</v>
      </c>
      <c r="H32" s="609"/>
      <c r="I32" s="610"/>
      <c r="L32" s="17"/>
      <c r="M32" s="141" t="s">
        <v>520</v>
      </c>
      <c r="N32" s="141" t="s">
        <v>512</v>
      </c>
      <c r="O32" s="22" t="s">
        <v>521</v>
      </c>
    </row>
    <row r="33" spans="2:15" ht="21.75" customHeight="1">
      <c r="B33" s="523"/>
      <c r="C33" s="9" t="s">
        <v>484</v>
      </c>
      <c r="D33" s="23" t="s">
        <v>528</v>
      </c>
      <c r="E33" s="152" t="s">
        <v>485</v>
      </c>
      <c r="F33" s="48" t="s">
        <v>528</v>
      </c>
      <c r="G33" s="23" t="s">
        <v>528</v>
      </c>
      <c r="H33" s="152" t="s">
        <v>485</v>
      </c>
      <c r="I33" s="53" t="s">
        <v>619</v>
      </c>
      <c r="M33" s="140" t="s">
        <v>522</v>
      </c>
      <c r="N33" s="141" t="s">
        <v>512</v>
      </c>
      <c r="O33" s="17" t="s">
        <v>627</v>
      </c>
    </row>
    <row r="34" spans="2:15" ht="21.75" customHeight="1" thickBot="1">
      <c r="B34" s="524"/>
      <c r="C34" s="12" t="s">
        <v>490</v>
      </c>
      <c r="D34" s="13">
        <v>34</v>
      </c>
      <c r="E34" s="14" t="s">
        <v>491</v>
      </c>
      <c r="F34" s="15">
        <v>23</v>
      </c>
      <c r="G34" s="16">
        <v>45</v>
      </c>
      <c r="H34" s="14" t="s">
        <v>491</v>
      </c>
      <c r="I34" s="15">
        <v>26</v>
      </c>
    </row>
    <row r="35" spans="2:15" ht="21.75" customHeight="1">
      <c r="B35" s="522">
        <v>0.65625</v>
      </c>
      <c r="C35" s="8">
        <v>6</v>
      </c>
      <c r="D35" s="588">
        <v>47</v>
      </c>
      <c r="E35" s="582"/>
      <c r="F35" s="583"/>
      <c r="G35" s="580"/>
      <c r="H35" s="569"/>
      <c r="I35" s="570"/>
      <c r="L35" s="87" t="s">
        <v>526</v>
      </c>
      <c r="M35" s="17"/>
    </row>
    <row r="36" spans="2:15" ht="21.75" customHeight="1">
      <c r="B36" s="523"/>
      <c r="C36" s="9" t="s">
        <v>473</v>
      </c>
      <c r="D36" s="59" t="s">
        <v>640</v>
      </c>
      <c r="E36" s="10" t="s">
        <v>218</v>
      </c>
      <c r="F36" s="53" t="s">
        <v>637</v>
      </c>
      <c r="G36" s="58"/>
      <c r="H36" s="10" t="s">
        <v>218</v>
      </c>
      <c r="I36" s="11"/>
      <c r="L36" s="17"/>
      <c r="M36" s="88" t="s">
        <v>527</v>
      </c>
    </row>
    <row r="37" spans="2:15" ht="21.75" customHeight="1">
      <c r="B37" s="523"/>
      <c r="C37" s="9" t="s">
        <v>480</v>
      </c>
      <c r="D37" s="584" t="s">
        <v>619</v>
      </c>
      <c r="E37" s="585"/>
      <c r="F37" s="586"/>
      <c r="G37" s="591"/>
      <c r="H37" s="575"/>
      <c r="I37" s="576"/>
      <c r="L37" s="17"/>
      <c r="M37" s="19" t="s">
        <v>529</v>
      </c>
    </row>
    <row r="38" spans="2:15" ht="21.75" customHeight="1">
      <c r="B38" s="523"/>
      <c r="C38" s="9" t="s">
        <v>484</v>
      </c>
      <c r="D38" s="51" t="s">
        <v>613</v>
      </c>
      <c r="E38" s="152" t="s">
        <v>485</v>
      </c>
      <c r="F38" s="53" t="s">
        <v>614</v>
      </c>
      <c r="G38" s="137"/>
      <c r="H38" s="152" t="s">
        <v>485</v>
      </c>
      <c r="I38" s="11"/>
      <c r="L38" s="17"/>
      <c r="M38" s="18" t="s">
        <v>530</v>
      </c>
    </row>
    <row r="39" spans="2:15" ht="21.75" customHeight="1" thickBot="1">
      <c r="B39" s="524"/>
      <c r="C39" s="12" t="s">
        <v>490</v>
      </c>
      <c r="D39" s="13">
        <v>16</v>
      </c>
      <c r="E39" s="14" t="s">
        <v>491</v>
      </c>
      <c r="F39" s="15">
        <v>37</v>
      </c>
      <c r="G39" s="16"/>
      <c r="H39" s="14" t="s">
        <v>491</v>
      </c>
      <c r="I39" s="15"/>
    </row>
    <row r="40" spans="2:15" ht="21.75" customHeight="1">
      <c r="B40" s="522">
        <v>0.70833333333333337</v>
      </c>
      <c r="C40" s="8">
        <v>7</v>
      </c>
      <c r="D40" s="588">
        <v>2</v>
      </c>
      <c r="E40" s="582"/>
      <c r="F40" s="583"/>
      <c r="G40" s="580"/>
      <c r="H40" s="569"/>
      <c r="I40" s="570"/>
      <c r="L40" s="78" t="s">
        <v>532</v>
      </c>
    </row>
    <row r="41" spans="2:15" ht="21.75" customHeight="1">
      <c r="B41" s="523"/>
      <c r="C41" s="9" t="s">
        <v>473</v>
      </c>
      <c r="D41" s="59" t="s">
        <v>241</v>
      </c>
      <c r="E41" s="10" t="s">
        <v>218</v>
      </c>
      <c r="F41" s="53" t="s">
        <v>252</v>
      </c>
      <c r="G41" s="137"/>
      <c r="H41" s="10" t="s">
        <v>218</v>
      </c>
      <c r="I41" s="139"/>
      <c r="L41" s="79" t="s">
        <v>533</v>
      </c>
    </row>
    <row r="42" spans="2:15" ht="21.75" customHeight="1">
      <c r="B42" s="523"/>
      <c r="C42" s="9" t="s">
        <v>480</v>
      </c>
      <c r="D42" s="584" t="s">
        <v>639</v>
      </c>
      <c r="E42" s="585"/>
      <c r="F42" s="586"/>
      <c r="G42" s="591"/>
      <c r="H42" s="575"/>
      <c r="I42" s="576"/>
      <c r="L42" s="79" t="s">
        <v>535</v>
      </c>
    </row>
    <row r="43" spans="2:15" ht="21.75" customHeight="1">
      <c r="B43" s="523"/>
      <c r="C43" s="9" t="s">
        <v>484</v>
      </c>
      <c r="D43" s="23" t="s">
        <v>528</v>
      </c>
      <c r="E43" s="152" t="s">
        <v>485</v>
      </c>
      <c r="F43" s="48" t="s">
        <v>528</v>
      </c>
      <c r="G43" s="137"/>
      <c r="H43" s="152" t="s">
        <v>485</v>
      </c>
      <c r="I43" s="11"/>
      <c r="L43" s="79" t="s">
        <v>536</v>
      </c>
    </row>
    <row r="44" spans="2:15" ht="21.75" customHeight="1" thickBot="1">
      <c r="B44" s="524"/>
      <c r="C44" s="12" t="s">
        <v>490</v>
      </c>
      <c r="D44" s="13">
        <v>45</v>
      </c>
      <c r="E44" s="14" t="s">
        <v>491</v>
      </c>
      <c r="F44" s="15">
        <v>35</v>
      </c>
      <c r="G44" s="16"/>
      <c r="H44" s="14" t="s">
        <v>491</v>
      </c>
      <c r="I44" s="15"/>
      <c r="L44" s="79" t="s">
        <v>538</v>
      </c>
    </row>
    <row r="53" spans="13:13">
      <c r="M53" s="89"/>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F40" sqref="F40"/>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657</v>
      </c>
      <c r="C3" s="1" t="s">
        <v>601</v>
      </c>
      <c r="I3" s="4" t="s">
        <v>602</v>
      </c>
    </row>
    <row r="4" spans="1:13" ht="21" customHeight="1">
      <c r="B4" s="1" t="s">
        <v>603</v>
      </c>
      <c r="I4" s="4" t="s">
        <v>574</v>
      </c>
    </row>
    <row r="5" spans="1:13" ht="21" customHeight="1">
      <c r="B5" s="5" t="s">
        <v>604</v>
      </c>
      <c r="D5" s="1" t="s">
        <v>658</v>
      </c>
    </row>
    <row r="6" spans="1:13" ht="21" customHeight="1">
      <c r="B6" s="1" t="s">
        <v>577</v>
      </c>
      <c r="C6" s="1" t="s">
        <v>578</v>
      </c>
      <c r="L6" s="90" t="s">
        <v>445</v>
      </c>
      <c r="M6" s="87"/>
    </row>
    <row r="7" spans="1:13" ht="21" customHeight="1">
      <c r="B7" s="1" t="s">
        <v>606</v>
      </c>
      <c r="D7" s="1" t="s">
        <v>659</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68">
        <v>32</v>
      </c>
      <c r="E10" s="569"/>
      <c r="F10" s="570"/>
      <c r="G10" s="580">
        <v>10</v>
      </c>
      <c r="H10" s="569"/>
      <c r="I10" s="570"/>
      <c r="L10" s="91"/>
      <c r="M10" s="88" t="s">
        <v>455</v>
      </c>
    </row>
    <row r="11" spans="1:13" ht="21.75" customHeight="1">
      <c r="B11" s="523"/>
      <c r="C11" s="9" t="s">
        <v>473</v>
      </c>
      <c r="D11" s="58" t="s">
        <v>86</v>
      </c>
      <c r="E11" s="10" t="s">
        <v>218</v>
      </c>
      <c r="F11" s="11" t="s">
        <v>336</v>
      </c>
      <c r="G11" s="58" t="s">
        <v>28</v>
      </c>
      <c r="H11" s="10" t="s">
        <v>218</v>
      </c>
      <c r="I11" s="61" t="s">
        <v>660</v>
      </c>
      <c r="L11" s="91"/>
      <c r="M11" s="88" t="s">
        <v>457</v>
      </c>
    </row>
    <row r="12" spans="1:13" ht="21.75" customHeight="1">
      <c r="B12" s="523"/>
      <c r="C12" s="9" t="s">
        <v>480</v>
      </c>
      <c r="D12" s="574" t="s">
        <v>71</v>
      </c>
      <c r="E12" s="575"/>
      <c r="F12" s="576"/>
      <c r="G12" s="591" t="s">
        <v>635</v>
      </c>
      <c r="H12" s="575"/>
      <c r="I12" s="576"/>
      <c r="L12" s="91" t="s">
        <v>459</v>
      </c>
      <c r="M12" s="88" t="s">
        <v>460</v>
      </c>
    </row>
    <row r="13" spans="1:13" ht="21.75" customHeight="1">
      <c r="B13" s="523"/>
      <c r="C13" s="9" t="s">
        <v>484</v>
      </c>
      <c r="D13" s="137" t="s">
        <v>40</v>
      </c>
      <c r="E13" s="152" t="s">
        <v>485</v>
      </c>
      <c r="F13" s="11" t="s">
        <v>71</v>
      </c>
      <c r="G13" s="23" t="s">
        <v>528</v>
      </c>
      <c r="H13" s="152" t="s">
        <v>485</v>
      </c>
      <c r="I13" s="48" t="s">
        <v>528</v>
      </c>
      <c r="L13" s="91" t="s">
        <v>463</v>
      </c>
      <c r="M13" s="88" t="s">
        <v>464</v>
      </c>
    </row>
    <row r="14" spans="1:13" ht="21.75" customHeight="1" thickBot="1">
      <c r="B14" s="524"/>
      <c r="C14" s="12" t="s">
        <v>490</v>
      </c>
      <c r="D14" s="13">
        <v>22</v>
      </c>
      <c r="E14" s="14" t="s">
        <v>491</v>
      </c>
      <c r="F14" s="15">
        <v>40</v>
      </c>
      <c r="G14" s="16">
        <v>34</v>
      </c>
      <c r="H14" s="14" t="s">
        <v>491</v>
      </c>
      <c r="I14" s="15">
        <v>26</v>
      </c>
      <c r="L14" s="91"/>
      <c r="M14" s="88" t="s">
        <v>470</v>
      </c>
    </row>
    <row r="15" spans="1:13" ht="21.75" customHeight="1">
      <c r="B15" s="522">
        <v>0.44791666666666669</v>
      </c>
      <c r="C15" s="8">
        <v>2</v>
      </c>
      <c r="D15" s="568">
        <v>5</v>
      </c>
      <c r="E15" s="569"/>
      <c r="F15" s="570"/>
      <c r="G15" s="580">
        <v>18</v>
      </c>
      <c r="H15" s="569"/>
      <c r="I15" s="570"/>
      <c r="L15" s="91" t="s">
        <v>471</v>
      </c>
      <c r="M15" s="88" t="s">
        <v>472</v>
      </c>
    </row>
    <row r="16" spans="1:13" ht="21.75" customHeight="1">
      <c r="B16" s="523"/>
      <c r="C16" s="9" t="s">
        <v>473</v>
      </c>
      <c r="D16" s="60" t="s">
        <v>661</v>
      </c>
      <c r="E16" s="10" t="s">
        <v>218</v>
      </c>
      <c r="F16" s="61" t="s">
        <v>662</v>
      </c>
      <c r="G16" s="58" t="s">
        <v>47</v>
      </c>
      <c r="H16" s="10" t="s">
        <v>218</v>
      </c>
      <c r="I16" s="11" t="s">
        <v>65</v>
      </c>
      <c r="L16" s="91" t="s">
        <v>478</v>
      </c>
      <c r="M16" s="88" t="s">
        <v>479</v>
      </c>
    </row>
    <row r="17" spans="2:15" ht="21.75" customHeight="1">
      <c r="B17" s="523"/>
      <c r="C17" s="9" t="s">
        <v>480</v>
      </c>
      <c r="D17" s="574" t="s">
        <v>622</v>
      </c>
      <c r="E17" s="575"/>
      <c r="F17" s="576"/>
      <c r="G17" s="591" t="s">
        <v>645</v>
      </c>
      <c r="H17" s="575"/>
      <c r="I17" s="576"/>
      <c r="L17" s="91"/>
      <c r="M17" s="88" t="s">
        <v>483</v>
      </c>
    </row>
    <row r="18" spans="2:15" ht="21.75" customHeight="1">
      <c r="B18" s="523"/>
      <c r="C18" s="9" t="s">
        <v>484</v>
      </c>
      <c r="D18" s="23" t="s">
        <v>528</v>
      </c>
      <c r="E18" s="152" t="s">
        <v>485</v>
      </c>
      <c r="F18" s="48" t="s">
        <v>528</v>
      </c>
      <c r="G18" s="137" t="s">
        <v>620</v>
      </c>
      <c r="H18" s="152" t="s">
        <v>485</v>
      </c>
      <c r="I18" s="48" t="s">
        <v>528</v>
      </c>
      <c r="L18" s="91" t="s">
        <v>488</v>
      </c>
      <c r="M18" s="88" t="s">
        <v>489</v>
      </c>
    </row>
    <row r="19" spans="2:15" ht="21.75" customHeight="1" thickBot="1">
      <c r="B19" s="524"/>
      <c r="C19" s="12" t="s">
        <v>490</v>
      </c>
      <c r="D19" s="13">
        <v>25</v>
      </c>
      <c r="E19" s="14" t="s">
        <v>491</v>
      </c>
      <c r="F19" s="15">
        <v>47</v>
      </c>
      <c r="G19" s="16">
        <v>38</v>
      </c>
      <c r="H19" s="14" t="s">
        <v>491</v>
      </c>
      <c r="I19" s="15">
        <v>52</v>
      </c>
      <c r="L19" s="91" t="s">
        <v>492</v>
      </c>
      <c r="M19" s="88" t="s">
        <v>493</v>
      </c>
    </row>
    <row r="20" spans="2:15" ht="21.75" customHeight="1">
      <c r="B20" s="522">
        <v>0.5</v>
      </c>
      <c r="C20" s="8">
        <v>3</v>
      </c>
      <c r="D20" s="568">
        <v>30</v>
      </c>
      <c r="E20" s="569"/>
      <c r="F20" s="570"/>
      <c r="G20" s="568">
        <v>36</v>
      </c>
      <c r="H20" s="569"/>
      <c r="I20" s="570"/>
      <c r="L20" s="91"/>
      <c r="M20" s="92" t="s">
        <v>494</v>
      </c>
    </row>
    <row r="21" spans="2:15" ht="21.75" customHeight="1">
      <c r="B21" s="523"/>
      <c r="C21" s="9" t="s">
        <v>473</v>
      </c>
      <c r="D21" s="58" t="s">
        <v>71</v>
      </c>
      <c r="E21" s="10" t="s">
        <v>218</v>
      </c>
      <c r="F21" s="11" t="s">
        <v>76</v>
      </c>
      <c r="G21" s="58" t="s">
        <v>128</v>
      </c>
      <c r="H21" s="10" t="s">
        <v>218</v>
      </c>
      <c r="I21" s="11" t="s">
        <v>86</v>
      </c>
      <c r="L21" s="77"/>
      <c r="M21" s="17" t="s">
        <v>497</v>
      </c>
    </row>
    <row r="22" spans="2:15" ht="21.75" customHeight="1">
      <c r="B22" s="523"/>
      <c r="C22" s="9" t="s">
        <v>480</v>
      </c>
      <c r="D22" s="574" t="s">
        <v>616</v>
      </c>
      <c r="E22" s="575"/>
      <c r="F22" s="576"/>
      <c r="G22" s="589" t="s">
        <v>597</v>
      </c>
      <c r="H22" s="589"/>
      <c r="I22" s="590"/>
      <c r="L22" s="77" t="s">
        <v>499</v>
      </c>
      <c r="M22" s="17" t="s">
        <v>500</v>
      </c>
    </row>
    <row r="23" spans="2:15" ht="21.75" customHeight="1">
      <c r="B23" s="523"/>
      <c r="C23" s="9" t="s">
        <v>484</v>
      </c>
      <c r="D23" s="137" t="s">
        <v>10</v>
      </c>
      <c r="E23" s="152" t="s">
        <v>485</v>
      </c>
      <c r="F23" s="48" t="s">
        <v>528</v>
      </c>
      <c r="G23" s="137" t="s">
        <v>597</v>
      </c>
      <c r="H23" s="152" t="s">
        <v>485</v>
      </c>
      <c r="I23" s="11" t="s">
        <v>628</v>
      </c>
      <c r="L23" s="77"/>
      <c r="M23" s="78" t="s">
        <v>504</v>
      </c>
    </row>
    <row r="24" spans="2:15" ht="21.75" customHeight="1" thickBot="1">
      <c r="B24" s="524"/>
      <c r="C24" s="12" t="s">
        <v>490</v>
      </c>
      <c r="D24" s="13">
        <v>46</v>
      </c>
      <c r="E24" s="14" t="s">
        <v>491</v>
      </c>
      <c r="F24" s="15">
        <v>31</v>
      </c>
      <c r="G24" s="16">
        <v>18</v>
      </c>
      <c r="H24" s="14" t="s">
        <v>491</v>
      </c>
      <c r="I24" s="15">
        <v>56</v>
      </c>
      <c r="M24" s="17" t="s">
        <v>617</v>
      </c>
    </row>
    <row r="25" spans="2:15" ht="21.75" customHeight="1">
      <c r="B25" s="522">
        <v>0.55208333333333337</v>
      </c>
      <c r="C25" s="8">
        <v>4</v>
      </c>
      <c r="D25" s="568">
        <v>3</v>
      </c>
      <c r="E25" s="569"/>
      <c r="F25" s="570"/>
      <c r="G25" s="580">
        <v>22</v>
      </c>
      <c r="H25" s="569"/>
      <c r="I25" s="570"/>
      <c r="M25" s="78" t="s">
        <v>506</v>
      </c>
      <c r="N25" s="17"/>
    </row>
    <row r="26" spans="2:15" ht="21.75" customHeight="1">
      <c r="B26" s="523"/>
      <c r="C26" s="9" t="s">
        <v>473</v>
      </c>
      <c r="D26" s="60" t="s">
        <v>662</v>
      </c>
      <c r="E26" s="10" t="s">
        <v>218</v>
      </c>
      <c r="F26" s="61" t="s">
        <v>566</v>
      </c>
      <c r="G26" s="58" t="s">
        <v>65</v>
      </c>
      <c r="H26" s="10" t="s">
        <v>218</v>
      </c>
      <c r="I26" s="11" t="s">
        <v>53</v>
      </c>
      <c r="L26" s="140"/>
      <c r="M26" s="141"/>
      <c r="N26" s="17"/>
    </row>
    <row r="27" spans="2:15" ht="21.75" customHeight="1">
      <c r="B27" s="523"/>
      <c r="C27" s="9" t="s">
        <v>480</v>
      </c>
      <c r="D27" s="574" t="s">
        <v>620</v>
      </c>
      <c r="E27" s="575"/>
      <c r="F27" s="576"/>
      <c r="G27" s="591" t="s">
        <v>619</v>
      </c>
      <c r="H27" s="575"/>
      <c r="I27" s="576"/>
      <c r="L27" s="20" t="s">
        <v>621</v>
      </c>
      <c r="M27" s="20"/>
      <c r="N27" s="88"/>
      <c r="O27" s="17"/>
    </row>
    <row r="28" spans="2:15" ht="21.75" customHeight="1">
      <c r="B28" s="523"/>
      <c r="C28" s="9" t="s">
        <v>484</v>
      </c>
      <c r="D28" s="23" t="s">
        <v>528</v>
      </c>
      <c r="E28" s="152" t="s">
        <v>485</v>
      </c>
      <c r="F28" s="48" t="s">
        <v>528</v>
      </c>
      <c r="G28" s="137" t="s">
        <v>645</v>
      </c>
      <c r="H28" s="152" t="s">
        <v>485</v>
      </c>
      <c r="I28" s="48" t="s">
        <v>528</v>
      </c>
      <c r="L28" s="88"/>
      <c r="M28" s="141" t="s">
        <v>511</v>
      </c>
      <c r="N28" s="141" t="s">
        <v>512</v>
      </c>
      <c r="O28" s="17" t="s">
        <v>623</v>
      </c>
    </row>
    <row r="29" spans="2:15" ht="21.75" customHeight="1" thickBot="1">
      <c r="B29" s="524"/>
      <c r="C29" s="12" t="s">
        <v>490</v>
      </c>
      <c r="D29" s="13">
        <v>56</v>
      </c>
      <c r="E29" s="14" t="s">
        <v>491</v>
      </c>
      <c r="F29" s="15">
        <v>30</v>
      </c>
      <c r="G29" s="16">
        <v>27</v>
      </c>
      <c r="H29" s="14" t="s">
        <v>491</v>
      </c>
      <c r="I29" s="15">
        <v>47</v>
      </c>
      <c r="L29" s="17"/>
      <c r="M29" s="140" t="s">
        <v>514</v>
      </c>
      <c r="N29" s="141" t="s">
        <v>512</v>
      </c>
      <c r="O29" s="21" t="s">
        <v>624</v>
      </c>
    </row>
    <row r="30" spans="2:15" ht="21.75" customHeight="1">
      <c r="B30" s="522">
        <v>0.60416666666666663</v>
      </c>
      <c r="C30" s="8">
        <v>5</v>
      </c>
      <c r="D30" s="580">
        <v>45</v>
      </c>
      <c r="E30" s="569"/>
      <c r="F30" s="570"/>
      <c r="G30" s="580">
        <v>12</v>
      </c>
      <c r="H30" s="569"/>
      <c r="I30" s="570"/>
      <c r="L30" s="17"/>
      <c r="M30" s="141" t="s">
        <v>516</v>
      </c>
      <c r="N30" s="141" t="s">
        <v>512</v>
      </c>
      <c r="O30" s="21" t="s">
        <v>517</v>
      </c>
    </row>
    <row r="31" spans="2:15" ht="21.75" customHeight="1">
      <c r="B31" s="523"/>
      <c r="C31" s="9" t="s">
        <v>473</v>
      </c>
      <c r="D31" s="58" t="s">
        <v>336</v>
      </c>
      <c r="E31" s="10" t="s">
        <v>218</v>
      </c>
      <c r="F31" s="11" t="s">
        <v>635</v>
      </c>
      <c r="G31" s="60" t="s">
        <v>660</v>
      </c>
      <c r="H31" s="10" t="s">
        <v>218</v>
      </c>
      <c r="I31" s="11" t="s">
        <v>40</v>
      </c>
      <c r="L31" s="17"/>
      <c r="M31" s="141" t="s">
        <v>518</v>
      </c>
      <c r="N31" s="141" t="s">
        <v>512</v>
      </c>
      <c r="O31" s="22" t="s">
        <v>519</v>
      </c>
    </row>
    <row r="32" spans="2:15" ht="21.75" customHeight="1">
      <c r="B32" s="523"/>
      <c r="C32" s="9" t="s">
        <v>480</v>
      </c>
      <c r="D32" s="574" t="s">
        <v>636</v>
      </c>
      <c r="E32" s="575"/>
      <c r="F32" s="576"/>
      <c r="G32" s="591" t="s">
        <v>628</v>
      </c>
      <c r="H32" s="575"/>
      <c r="I32" s="576"/>
      <c r="L32" s="17"/>
      <c r="M32" s="141" t="s">
        <v>520</v>
      </c>
      <c r="N32" s="141" t="s">
        <v>512</v>
      </c>
      <c r="O32" s="22" t="s">
        <v>521</v>
      </c>
    </row>
    <row r="33" spans="2:15" ht="21.75" customHeight="1">
      <c r="B33" s="523"/>
      <c r="C33" s="9" t="s">
        <v>484</v>
      </c>
      <c r="D33" s="137" t="s">
        <v>622</v>
      </c>
      <c r="E33" s="152" t="s">
        <v>485</v>
      </c>
      <c r="F33" s="11" t="s">
        <v>636</v>
      </c>
      <c r="G33" s="23" t="s">
        <v>528</v>
      </c>
      <c r="H33" s="152" t="s">
        <v>485</v>
      </c>
      <c r="I33" s="48" t="s">
        <v>528</v>
      </c>
      <c r="M33" s="140" t="s">
        <v>522</v>
      </c>
      <c r="N33" s="141" t="s">
        <v>512</v>
      </c>
      <c r="O33" s="17" t="s">
        <v>627</v>
      </c>
    </row>
    <row r="34" spans="2:15" ht="21.75" customHeight="1" thickBot="1">
      <c r="B34" s="524"/>
      <c r="C34" s="12" t="s">
        <v>490</v>
      </c>
      <c r="D34" s="13">
        <v>70</v>
      </c>
      <c r="E34" s="14" t="s">
        <v>491</v>
      </c>
      <c r="F34" s="15">
        <v>13</v>
      </c>
      <c r="G34" s="16">
        <v>27</v>
      </c>
      <c r="H34" s="14" t="s">
        <v>491</v>
      </c>
      <c r="I34" s="15">
        <v>40</v>
      </c>
    </row>
    <row r="35" spans="2:15" ht="21.75" customHeight="1">
      <c r="B35" s="522">
        <v>0.65625</v>
      </c>
      <c r="C35" s="8">
        <v>6</v>
      </c>
      <c r="D35" s="580">
        <v>20</v>
      </c>
      <c r="E35" s="569"/>
      <c r="F35" s="570"/>
      <c r="G35" s="580"/>
      <c r="H35" s="569"/>
      <c r="I35" s="570"/>
      <c r="L35" s="87" t="s">
        <v>526</v>
      </c>
      <c r="M35" s="17"/>
    </row>
    <row r="36" spans="2:15" ht="21.75" customHeight="1">
      <c r="B36" s="523"/>
      <c r="C36" s="9" t="s">
        <v>473</v>
      </c>
      <c r="D36" s="58" t="s">
        <v>76</v>
      </c>
      <c r="E36" s="10" t="s">
        <v>218</v>
      </c>
      <c r="F36" s="11" t="s">
        <v>47</v>
      </c>
      <c r="G36" s="137"/>
      <c r="H36" s="10" t="s">
        <v>218</v>
      </c>
      <c r="I36" s="139"/>
      <c r="L36" s="17"/>
      <c r="M36" s="88" t="s">
        <v>527</v>
      </c>
    </row>
    <row r="37" spans="2:15" ht="21.75" customHeight="1">
      <c r="B37" s="523"/>
      <c r="C37" s="9" t="s">
        <v>480</v>
      </c>
      <c r="D37" s="574" t="s">
        <v>40</v>
      </c>
      <c r="E37" s="575"/>
      <c r="F37" s="576"/>
      <c r="G37" s="591"/>
      <c r="H37" s="575"/>
      <c r="I37" s="576"/>
      <c r="L37" s="17"/>
      <c r="M37" s="19" t="s">
        <v>529</v>
      </c>
    </row>
    <row r="38" spans="2:15" ht="21.75" customHeight="1">
      <c r="B38" s="523"/>
      <c r="C38" s="9" t="s">
        <v>484</v>
      </c>
      <c r="D38" s="23" t="s">
        <v>528</v>
      </c>
      <c r="E38" s="152" t="s">
        <v>485</v>
      </c>
      <c r="F38" s="11" t="s">
        <v>616</v>
      </c>
      <c r="G38" s="137"/>
      <c r="H38" s="152" t="s">
        <v>485</v>
      </c>
      <c r="I38" s="11"/>
      <c r="L38" s="17"/>
      <c r="M38" s="18" t="s">
        <v>530</v>
      </c>
    </row>
    <row r="39" spans="2:15" ht="21.75" customHeight="1" thickBot="1">
      <c r="B39" s="524"/>
      <c r="C39" s="12" t="s">
        <v>490</v>
      </c>
      <c r="D39" s="13">
        <v>44</v>
      </c>
      <c r="E39" s="14" t="s">
        <v>491</v>
      </c>
      <c r="F39" s="15">
        <v>23</v>
      </c>
      <c r="G39" s="16"/>
      <c r="H39" s="14" t="s">
        <v>491</v>
      </c>
      <c r="I39" s="15"/>
    </row>
    <row r="40" spans="2:15" ht="21.75" customHeight="1">
      <c r="L40" s="78" t="s">
        <v>532</v>
      </c>
    </row>
    <row r="41" spans="2:15" ht="21.75" customHeight="1">
      <c r="L41" s="79" t="s">
        <v>533</v>
      </c>
    </row>
    <row r="42" spans="2:15" ht="21.75" customHeight="1">
      <c r="L42" s="79" t="s">
        <v>535</v>
      </c>
    </row>
    <row r="43" spans="2:15" ht="21.75" customHeight="1">
      <c r="L43" s="79" t="s">
        <v>536</v>
      </c>
    </row>
    <row r="44" spans="2:15" ht="21.75" customHeight="1">
      <c r="L44" s="79" t="s">
        <v>538</v>
      </c>
    </row>
    <row r="45" spans="2:15" ht="21" customHeight="1"/>
    <row r="53" spans="13:13">
      <c r="M53" s="89"/>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I45" sqref="I4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384" width="9.88671875" style="1"/>
  </cols>
  <sheetData>
    <row r="1" spans="1:13" ht="35.1" customHeight="1">
      <c r="A1" s="611" t="s">
        <v>444</v>
      </c>
      <c r="B1" s="611"/>
      <c r="C1" s="611"/>
      <c r="D1" s="611"/>
      <c r="E1" s="611"/>
      <c r="F1" s="611"/>
      <c r="G1" s="611"/>
      <c r="H1" s="611"/>
      <c r="I1" s="611"/>
      <c r="J1" s="611"/>
    </row>
    <row r="2" spans="1:13" ht="24" customHeight="1">
      <c r="A2" s="2"/>
      <c r="B2" s="2"/>
      <c r="C2" s="2"/>
      <c r="D2" s="2"/>
      <c r="E2" s="2"/>
      <c r="F2" s="2"/>
      <c r="G2" s="2"/>
      <c r="H2" s="2"/>
      <c r="I2" s="2"/>
    </row>
    <row r="3" spans="1:13" ht="21" customHeight="1">
      <c r="B3" s="3" t="s">
        <v>663</v>
      </c>
      <c r="C3" s="1" t="s">
        <v>664</v>
      </c>
      <c r="I3" s="4" t="s">
        <v>447</v>
      </c>
    </row>
    <row r="4" spans="1:13" ht="21" customHeight="1">
      <c r="B4" s="1" t="s">
        <v>603</v>
      </c>
      <c r="I4" s="4" t="s">
        <v>574</v>
      </c>
    </row>
    <row r="5" spans="1:13" ht="21" customHeight="1">
      <c r="B5" s="5" t="s">
        <v>665</v>
      </c>
      <c r="D5" s="1" t="s">
        <v>666</v>
      </c>
    </row>
    <row r="6" spans="1:13" ht="21" customHeight="1">
      <c r="B6" s="1" t="s">
        <v>577</v>
      </c>
      <c r="C6" s="1" t="s">
        <v>578</v>
      </c>
      <c r="L6" s="90" t="s">
        <v>667</v>
      </c>
      <c r="M6" s="87"/>
    </row>
    <row r="7" spans="1:13" ht="21" customHeight="1">
      <c r="B7" s="1" t="s">
        <v>606</v>
      </c>
      <c r="D7" s="1" t="s">
        <v>668</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81">
        <v>15</v>
      </c>
      <c r="E10" s="582"/>
      <c r="F10" s="583"/>
      <c r="G10" s="580">
        <v>37</v>
      </c>
      <c r="H10" s="569"/>
      <c r="I10" s="570"/>
      <c r="L10" s="91"/>
      <c r="M10" s="88" t="s">
        <v>455</v>
      </c>
    </row>
    <row r="11" spans="1:13" ht="21.75" customHeight="1">
      <c r="B11" s="523"/>
      <c r="C11" s="9" t="s">
        <v>473</v>
      </c>
      <c r="D11" s="59" t="s">
        <v>76</v>
      </c>
      <c r="E11" s="10" t="s">
        <v>218</v>
      </c>
      <c r="F11" s="53" t="s">
        <v>28</v>
      </c>
      <c r="G11" s="58" t="s">
        <v>94</v>
      </c>
      <c r="H11" s="10" t="s">
        <v>218</v>
      </c>
      <c r="I11" s="11" t="s">
        <v>336</v>
      </c>
      <c r="L11" s="91"/>
      <c r="M11" s="88" t="s">
        <v>457</v>
      </c>
    </row>
    <row r="12" spans="1:13" ht="21.75" customHeight="1">
      <c r="B12" s="523"/>
      <c r="C12" s="9" t="s">
        <v>480</v>
      </c>
      <c r="D12" s="574" t="s">
        <v>610</v>
      </c>
      <c r="E12" s="575"/>
      <c r="F12" s="576"/>
      <c r="G12" s="587" t="s">
        <v>10</v>
      </c>
      <c r="H12" s="585"/>
      <c r="I12" s="586"/>
      <c r="L12" s="91" t="s">
        <v>459</v>
      </c>
      <c r="M12" s="88" t="s">
        <v>460</v>
      </c>
    </row>
    <row r="13" spans="1:13" ht="21.75" customHeight="1">
      <c r="B13" s="523"/>
      <c r="C13" s="9" t="s">
        <v>484</v>
      </c>
      <c r="D13" s="23" t="s">
        <v>528</v>
      </c>
      <c r="E13" s="152" t="s">
        <v>485</v>
      </c>
      <c r="F13" s="48" t="s">
        <v>528</v>
      </c>
      <c r="G13" s="51" t="s">
        <v>362</v>
      </c>
      <c r="H13" s="152" t="s">
        <v>485</v>
      </c>
      <c r="I13" s="11" t="s">
        <v>10</v>
      </c>
      <c r="L13" s="91" t="s">
        <v>463</v>
      </c>
      <c r="M13" s="88" t="s">
        <v>464</v>
      </c>
    </row>
    <row r="14" spans="1:13" ht="21.75" customHeight="1" thickBot="1">
      <c r="B14" s="524"/>
      <c r="C14" s="12" t="s">
        <v>490</v>
      </c>
      <c r="D14" s="13">
        <v>32</v>
      </c>
      <c r="E14" s="14" t="s">
        <v>491</v>
      </c>
      <c r="F14" s="15">
        <v>31</v>
      </c>
      <c r="G14" s="16">
        <v>36</v>
      </c>
      <c r="H14" s="14" t="s">
        <v>491</v>
      </c>
      <c r="I14" s="15">
        <v>43</v>
      </c>
      <c r="L14" s="91"/>
      <c r="M14" s="88" t="s">
        <v>470</v>
      </c>
    </row>
    <row r="15" spans="1:13" ht="21.75" customHeight="1">
      <c r="B15" s="522">
        <v>0.44791666666666669</v>
      </c>
      <c r="C15" s="8">
        <v>2</v>
      </c>
      <c r="D15" s="581">
        <v>57</v>
      </c>
      <c r="E15" s="582"/>
      <c r="F15" s="583"/>
      <c r="G15" s="580">
        <v>2</v>
      </c>
      <c r="H15" s="569"/>
      <c r="I15" s="570"/>
      <c r="L15" s="91" t="s">
        <v>471</v>
      </c>
      <c r="M15" s="88" t="s">
        <v>472</v>
      </c>
    </row>
    <row r="16" spans="1:13" ht="21.75" customHeight="1">
      <c r="B16" s="523"/>
      <c r="C16" s="9" t="s">
        <v>473</v>
      </c>
      <c r="D16" s="59" t="s">
        <v>669</v>
      </c>
      <c r="E16" s="10" t="s">
        <v>218</v>
      </c>
      <c r="F16" s="53" t="s">
        <v>670</v>
      </c>
      <c r="G16" s="58" t="s">
        <v>22</v>
      </c>
      <c r="H16" s="10" t="s">
        <v>218</v>
      </c>
      <c r="I16" s="61" t="s">
        <v>662</v>
      </c>
      <c r="L16" s="91" t="s">
        <v>478</v>
      </c>
      <c r="M16" s="88" t="s">
        <v>479</v>
      </c>
    </row>
    <row r="17" spans="2:15" ht="21.75" customHeight="1">
      <c r="B17" s="523"/>
      <c r="C17" s="9" t="s">
        <v>480</v>
      </c>
      <c r="D17" s="584" t="s">
        <v>620</v>
      </c>
      <c r="E17" s="585"/>
      <c r="F17" s="586"/>
      <c r="G17" s="591" t="s">
        <v>94</v>
      </c>
      <c r="H17" s="575"/>
      <c r="I17" s="576"/>
      <c r="L17" s="91"/>
      <c r="M17" s="88" t="s">
        <v>483</v>
      </c>
    </row>
    <row r="18" spans="2:15" ht="21.75" customHeight="1">
      <c r="B18" s="523"/>
      <c r="C18" s="9" t="s">
        <v>484</v>
      </c>
      <c r="D18" s="137" t="s">
        <v>94</v>
      </c>
      <c r="E18" s="152" t="s">
        <v>485</v>
      </c>
      <c r="F18" s="53" t="s">
        <v>622</v>
      </c>
      <c r="G18" s="23" t="s">
        <v>528</v>
      </c>
      <c r="H18" s="152" t="s">
        <v>485</v>
      </c>
      <c r="I18" s="48" t="s">
        <v>528</v>
      </c>
      <c r="L18" s="91" t="s">
        <v>488</v>
      </c>
      <c r="M18" s="88" t="s">
        <v>489</v>
      </c>
    </row>
    <row r="19" spans="2:15" ht="21.75" customHeight="1" thickBot="1">
      <c r="B19" s="524"/>
      <c r="C19" s="12" t="s">
        <v>490</v>
      </c>
      <c r="D19" s="13">
        <v>20</v>
      </c>
      <c r="E19" s="14" t="s">
        <v>491</v>
      </c>
      <c r="F19" s="15">
        <v>0</v>
      </c>
      <c r="G19" s="16">
        <v>19</v>
      </c>
      <c r="H19" s="14" t="s">
        <v>491</v>
      </c>
      <c r="I19" s="15">
        <v>31</v>
      </c>
      <c r="L19" s="91" t="s">
        <v>492</v>
      </c>
      <c r="M19" s="88" t="s">
        <v>493</v>
      </c>
    </row>
    <row r="20" spans="2:15" ht="21.75" customHeight="1">
      <c r="B20" s="522">
        <v>0.5</v>
      </c>
      <c r="C20" s="8">
        <v>3</v>
      </c>
      <c r="D20" s="588">
        <v>9</v>
      </c>
      <c r="E20" s="582"/>
      <c r="F20" s="583"/>
      <c r="G20" s="568">
        <v>44</v>
      </c>
      <c r="H20" s="569"/>
      <c r="I20" s="570"/>
      <c r="L20" s="91"/>
      <c r="M20" s="92" t="s">
        <v>494</v>
      </c>
    </row>
    <row r="21" spans="2:15" ht="21.75" customHeight="1">
      <c r="B21" s="523"/>
      <c r="C21" s="9" t="s">
        <v>473</v>
      </c>
      <c r="D21" s="59" t="s">
        <v>28</v>
      </c>
      <c r="E21" s="10" t="s">
        <v>218</v>
      </c>
      <c r="F21" s="53" t="s">
        <v>10</v>
      </c>
      <c r="G21" s="58" t="s">
        <v>336</v>
      </c>
      <c r="H21" s="10" t="s">
        <v>218</v>
      </c>
      <c r="I21" s="11" t="s">
        <v>121</v>
      </c>
      <c r="L21" s="77"/>
      <c r="M21" s="17" t="s">
        <v>497</v>
      </c>
    </row>
    <row r="22" spans="2:15" ht="21.75" customHeight="1">
      <c r="B22" s="523"/>
      <c r="C22" s="9" t="s">
        <v>480</v>
      </c>
      <c r="D22" s="584" t="s">
        <v>160</v>
      </c>
      <c r="E22" s="585"/>
      <c r="F22" s="586"/>
      <c r="G22" s="589" t="s">
        <v>10</v>
      </c>
      <c r="H22" s="589"/>
      <c r="I22" s="590"/>
      <c r="L22" s="77" t="s">
        <v>499</v>
      </c>
      <c r="M22" s="17" t="s">
        <v>500</v>
      </c>
    </row>
    <row r="23" spans="2:15" ht="21.75" customHeight="1">
      <c r="B23" s="523"/>
      <c r="C23" s="9" t="s">
        <v>484</v>
      </c>
      <c r="D23" s="23" t="s">
        <v>528</v>
      </c>
      <c r="E23" s="152" t="s">
        <v>485</v>
      </c>
      <c r="F23" s="48" t="s">
        <v>528</v>
      </c>
      <c r="G23" s="51" t="s">
        <v>620</v>
      </c>
      <c r="H23" s="152" t="s">
        <v>485</v>
      </c>
      <c r="I23" s="11" t="s">
        <v>413</v>
      </c>
      <c r="L23" s="77"/>
      <c r="M23" s="78" t="s">
        <v>504</v>
      </c>
    </row>
    <row r="24" spans="2:15" ht="21.75" customHeight="1" thickBot="1">
      <c r="B24" s="524"/>
      <c r="C24" s="12" t="s">
        <v>490</v>
      </c>
      <c r="D24" s="13">
        <v>17</v>
      </c>
      <c r="E24" s="14" t="s">
        <v>491</v>
      </c>
      <c r="F24" s="15">
        <v>39</v>
      </c>
      <c r="G24" s="16">
        <v>42</v>
      </c>
      <c r="H24" s="14" t="s">
        <v>491</v>
      </c>
      <c r="I24" s="15">
        <v>16</v>
      </c>
      <c r="M24" s="17" t="s">
        <v>505</v>
      </c>
    </row>
    <row r="25" spans="2:15" ht="21.75" customHeight="1">
      <c r="B25" s="522">
        <v>0.55208333333333337</v>
      </c>
      <c r="C25" s="8">
        <v>4</v>
      </c>
      <c r="D25" s="580">
        <v>38</v>
      </c>
      <c r="E25" s="569"/>
      <c r="F25" s="570"/>
      <c r="G25" s="588">
        <v>54</v>
      </c>
      <c r="H25" s="582"/>
      <c r="I25" s="583"/>
      <c r="M25" s="78" t="s">
        <v>506</v>
      </c>
      <c r="N25" s="17"/>
    </row>
    <row r="26" spans="2:15" ht="21.75" customHeight="1">
      <c r="B26" s="523"/>
      <c r="C26" s="9" t="s">
        <v>473</v>
      </c>
      <c r="D26" s="58" t="s">
        <v>106</v>
      </c>
      <c r="E26" s="10" t="s">
        <v>218</v>
      </c>
      <c r="F26" s="11" t="s">
        <v>94</v>
      </c>
      <c r="G26" s="59" t="s">
        <v>670</v>
      </c>
      <c r="H26" s="10" t="s">
        <v>218</v>
      </c>
      <c r="I26" s="53" t="s">
        <v>428</v>
      </c>
      <c r="L26" s="140"/>
      <c r="M26" s="141"/>
      <c r="N26" s="17"/>
    </row>
    <row r="27" spans="2:15" ht="21.75" customHeight="1">
      <c r="B27" s="523"/>
      <c r="C27" s="9" t="s">
        <v>480</v>
      </c>
      <c r="D27" s="584" t="s">
        <v>622</v>
      </c>
      <c r="E27" s="585"/>
      <c r="F27" s="586"/>
      <c r="G27" s="591" t="s">
        <v>616</v>
      </c>
      <c r="H27" s="575"/>
      <c r="I27" s="576"/>
      <c r="L27" s="20" t="s">
        <v>671</v>
      </c>
      <c r="M27" s="20"/>
      <c r="N27" s="88"/>
      <c r="O27" s="17"/>
    </row>
    <row r="28" spans="2:15" ht="21.75" customHeight="1">
      <c r="B28" s="523"/>
      <c r="C28" s="9" t="s">
        <v>484</v>
      </c>
      <c r="D28" s="51" t="s">
        <v>10</v>
      </c>
      <c r="E28" s="152" t="s">
        <v>485</v>
      </c>
      <c r="F28" s="11" t="s">
        <v>645</v>
      </c>
      <c r="G28" s="137" t="s">
        <v>616</v>
      </c>
      <c r="H28" s="152" t="s">
        <v>485</v>
      </c>
      <c r="I28" s="11" t="s">
        <v>610</v>
      </c>
      <c r="L28" s="17"/>
      <c r="M28" s="141" t="s">
        <v>511</v>
      </c>
      <c r="N28" s="141" t="s">
        <v>512</v>
      </c>
      <c r="O28" s="17" t="s">
        <v>672</v>
      </c>
    </row>
    <row r="29" spans="2:15" ht="21.75" customHeight="1" thickBot="1">
      <c r="B29" s="524"/>
      <c r="C29" s="12" t="s">
        <v>490</v>
      </c>
      <c r="D29" s="13">
        <v>35</v>
      </c>
      <c r="E29" s="14" t="s">
        <v>491</v>
      </c>
      <c r="F29" s="15">
        <v>39</v>
      </c>
      <c r="G29" s="16">
        <v>0</v>
      </c>
      <c r="H29" s="14" t="s">
        <v>491</v>
      </c>
      <c r="I29" s="15">
        <v>20</v>
      </c>
      <c r="L29" s="17"/>
      <c r="M29" s="140" t="s">
        <v>514</v>
      </c>
      <c r="N29" s="141" t="s">
        <v>512</v>
      </c>
      <c r="O29" s="21" t="s">
        <v>673</v>
      </c>
    </row>
    <row r="30" spans="2:15" ht="21.75" customHeight="1">
      <c r="B30" s="522">
        <v>0.60416666666666663</v>
      </c>
      <c r="C30" s="8">
        <v>5</v>
      </c>
      <c r="D30" s="581">
        <v>8</v>
      </c>
      <c r="E30" s="582"/>
      <c r="F30" s="583"/>
      <c r="G30" s="580">
        <v>6</v>
      </c>
      <c r="H30" s="569"/>
      <c r="I30" s="570"/>
      <c r="L30" s="17"/>
      <c r="M30" s="141" t="s">
        <v>516</v>
      </c>
      <c r="N30" s="141" t="s">
        <v>512</v>
      </c>
      <c r="O30" s="21" t="s">
        <v>517</v>
      </c>
    </row>
    <row r="31" spans="2:15" ht="21.75" customHeight="1">
      <c r="B31" s="523"/>
      <c r="C31" s="9" t="s">
        <v>473</v>
      </c>
      <c r="D31" s="59" t="s">
        <v>10</v>
      </c>
      <c r="E31" s="10" t="s">
        <v>218</v>
      </c>
      <c r="F31" s="53" t="s">
        <v>76</v>
      </c>
      <c r="G31" s="60" t="s">
        <v>625</v>
      </c>
      <c r="H31" s="10" t="s">
        <v>218</v>
      </c>
      <c r="I31" s="11" t="s">
        <v>22</v>
      </c>
      <c r="L31" s="17"/>
      <c r="M31" s="141" t="s">
        <v>518</v>
      </c>
      <c r="N31" s="141" t="s">
        <v>512</v>
      </c>
      <c r="O31" s="22" t="s">
        <v>519</v>
      </c>
    </row>
    <row r="32" spans="2:15" ht="21.75" customHeight="1">
      <c r="B32" s="523"/>
      <c r="C32" s="9" t="s">
        <v>480</v>
      </c>
      <c r="D32" s="584" t="s">
        <v>616</v>
      </c>
      <c r="E32" s="585"/>
      <c r="F32" s="586"/>
      <c r="G32" s="587" t="s">
        <v>636</v>
      </c>
      <c r="H32" s="585"/>
      <c r="I32" s="586"/>
      <c r="L32" s="17"/>
      <c r="M32" s="141" t="s">
        <v>520</v>
      </c>
      <c r="N32" s="141" t="s">
        <v>512</v>
      </c>
      <c r="O32" s="22" t="s">
        <v>521</v>
      </c>
    </row>
    <row r="33" spans="2:15" ht="21.75" customHeight="1">
      <c r="B33" s="523"/>
      <c r="C33" s="9" t="s">
        <v>484</v>
      </c>
      <c r="D33" s="23" t="s">
        <v>528</v>
      </c>
      <c r="E33" s="152" t="s">
        <v>485</v>
      </c>
      <c r="F33" s="48" t="s">
        <v>528</v>
      </c>
      <c r="G33" s="23" t="s">
        <v>528</v>
      </c>
      <c r="H33" s="152" t="s">
        <v>485</v>
      </c>
      <c r="I33" s="48" t="s">
        <v>528</v>
      </c>
      <c r="M33" s="140" t="s">
        <v>522</v>
      </c>
      <c r="N33" s="141" t="s">
        <v>512</v>
      </c>
      <c r="O33" s="17" t="s">
        <v>674</v>
      </c>
    </row>
    <row r="34" spans="2:15" ht="21.75" customHeight="1" thickBot="1">
      <c r="B34" s="524"/>
      <c r="C34" s="12" t="s">
        <v>490</v>
      </c>
      <c r="D34" s="13">
        <v>37</v>
      </c>
      <c r="E34" s="14" t="s">
        <v>491</v>
      </c>
      <c r="F34" s="15">
        <v>26</v>
      </c>
      <c r="G34" s="16">
        <v>26</v>
      </c>
      <c r="H34" s="14" t="s">
        <v>491</v>
      </c>
      <c r="I34" s="15">
        <v>24</v>
      </c>
    </row>
    <row r="35" spans="2:15" ht="21.75" customHeight="1">
      <c r="B35" s="522">
        <v>0.65625</v>
      </c>
      <c r="C35" s="8">
        <v>6</v>
      </c>
      <c r="D35" s="568">
        <v>47</v>
      </c>
      <c r="E35" s="569"/>
      <c r="F35" s="570"/>
      <c r="G35" s="588">
        <v>51</v>
      </c>
      <c r="H35" s="582"/>
      <c r="I35" s="583"/>
      <c r="L35" s="87" t="s">
        <v>526</v>
      </c>
      <c r="M35" s="17"/>
    </row>
    <row r="36" spans="2:15" ht="21.75" customHeight="1">
      <c r="B36" s="523"/>
      <c r="C36" s="9" t="s">
        <v>473</v>
      </c>
      <c r="D36" s="58" t="s">
        <v>121</v>
      </c>
      <c r="E36" s="10" t="s">
        <v>218</v>
      </c>
      <c r="F36" s="11" t="s">
        <v>106</v>
      </c>
      <c r="G36" s="59" t="s">
        <v>428</v>
      </c>
      <c r="H36" s="10" t="s">
        <v>218</v>
      </c>
      <c r="I36" s="53" t="s">
        <v>669</v>
      </c>
      <c r="L36" s="17"/>
      <c r="M36" s="88" t="s">
        <v>527</v>
      </c>
    </row>
    <row r="37" spans="2:15" ht="21.75" customHeight="1">
      <c r="B37" s="523"/>
      <c r="C37" s="9" t="s">
        <v>480</v>
      </c>
      <c r="D37" s="584" t="s">
        <v>362</v>
      </c>
      <c r="E37" s="585"/>
      <c r="F37" s="586"/>
      <c r="G37" s="591" t="s">
        <v>645</v>
      </c>
      <c r="H37" s="575"/>
      <c r="I37" s="576"/>
      <c r="L37" s="17"/>
      <c r="M37" s="19" t="s">
        <v>529</v>
      </c>
    </row>
    <row r="38" spans="2:15" ht="21.75" customHeight="1">
      <c r="B38" s="523"/>
      <c r="C38" s="9" t="s">
        <v>484</v>
      </c>
      <c r="D38" s="137" t="s">
        <v>16</v>
      </c>
      <c r="E38" s="152" t="s">
        <v>485</v>
      </c>
      <c r="F38" s="53" t="s">
        <v>636</v>
      </c>
      <c r="G38" s="51" t="s">
        <v>616</v>
      </c>
      <c r="H38" s="152" t="s">
        <v>485</v>
      </c>
      <c r="I38" s="53" t="s">
        <v>620</v>
      </c>
      <c r="L38" s="17"/>
      <c r="M38" s="18" t="s">
        <v>530</v>
      </c>
    </row>
    <row r="39" spans="2:15" ht="21.75" customHeight="1" thickBot="1">
      <c r="B39" s="524"/>
      <c r="C39" s="12" t="s">
        <v>490</v>
      </c>
      <c r="D39" s="13">
        <v>34</v>
      </c>
      <c r="E39" s="14" t="s">
        <v>491</v>
      </c>
      <c r="F39" s="15">
        <v>49</v>
      </c>
      <c r="G39" s="16">
        <v>30</v>
      </c>
      <c r="H39" s="14" t="s">
        <v>491</v>
      </c>
      <c r="I39" s="15">
        <v>19</v>
      </c>
    </row>
    <row r="40" spans="2:15" ht="21.75" customHeight="1">
      <c r="B40" s="522">
        <v>0.70833333333333337</v>
      </c>
      <c r="C40" s="8">
        <v>7</v>
      </c>
      <c r="D40" s="568">
        <v>1</v>
      </c>
      <c r="E40" s="569"/>
      <c r="F40" s="570"/>
      <c r="G40" s="588">
        <v>49</v>
      </c>
      <c r="H40" s="582"/>
      <c r="I40" s="583"/>
      <c r="L40" s="78" t="s">
        <v>532</v>
      </c>
    </row>
    <row r="41" spans="2:15" ht="21.75" customHeight="1">
      <c r="B41" s="523"/>
      <c r="C41" s="9" t="s">
        <v>473</v>
      </c>
      <c r="D41" s="60" t="s">
        <v>662</v>
      </c>
      <c r="E41" s="10" t="s">
        <v>218</v>
      </c>
      <c r="F41" s="61" t="s">
        <v>625</v>
      </c>
      <c r="G41" s="59" t="s">
        <v>612</v>
      </c>
      <c r="H41" s="10" t="s">
        <v>218</v>
      </c>
      <c r="I41" s="53" t="s">
        <v>640</v>
      </c>
      <c r="L41" s="79" t="s">
        <v>533</v>
      </c>
    </row>
    <row r="42" spans="2:15" ht="21.75" customHeight="1">
      <c r="B42" s="523"/>
      <c r="C42" s="9" t="s">
        <v>480</v>
      </c>
      <c r="D42" s="574" t="s">
        <v>413</v>
      </c>
      <c r="E42" s="575"/>
      <c r="F42" s="576"/>
      <c r="G42" s="587" t="s">
        <v>94</v>
      </c>
      <c r="H42" s="585"/>
      <c r="I42" s="586"/>
      <c r="L42" s="79" t="s">
        <v>535</v>
      </c>
    </row>
    <row r="43" spans="2:15" ht="21.75" customHeight="1">
      <c r="B43" s="523"/>
      <c r="C43" s="9" t="s">
        <v>484</v>
      </c>
      <c r="D43" s="23" t="s">
        <v>528</v>
      </c>
      <c r="E43" s="152" t="s">
        <v>485</v>
      </c>
      <c r="F43" s="48" t="s">
        <v>528</v>
      </c>
      <c r="G43" s="51" t="s">
        <v>94</v>
      </c>
      <c r="H43" s="152" t="s">
        <v>485</v>
      </c>
      <c r="I43" s="53" t="s">
        <v>160</v>
      </c>
      <c r="L43" s="79" t="s">
        <v>536</v>
      </c>
    </row>
    <row r="44" spans="2:15" ht="21.75" customHeight="1" thickBot="1">
      <c r="B44" s="524"/>
      <c r="C44" s="12" t="s">
        <v>490</v>
      </c>
      <c r="D44" s="13">
        <v>52</v>
      </c>
      <c r="E44" s="14" t="s">
        <v>491</v>
      </c>
      <c r="F44" s="15">
        <v>31</v>
      </c>
      <c r="G44" s="16">
        <v>23</v>
      </c>
      <c r="H44" s="14" t="s">
        <v>491</v>
      </c>
      <c r="I44" s="15">
        <v>13</v>
      </c>
      <c r="L44" s="79" t="s">
        <v>538</v>
      </c>
    </row>
    <row r="53" spans="13:13">
      <c r="M53" s="89"/>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zoomScaleNormal="100" workbookViewId="0">
      <selection activeCell="I44" sqref="I44"/>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675</v>
      </c>
      <c r="C3" s="1" t="s">
        <v>572</v>
      </c>
      <c r="I3" s="4" t="s">
        <v>447</v>
      </c>
    </row>
    <row r="4" spans="1:13" ht="21" customHeight="1">
      <c r="B4" s="1" t="s">
        <v>573</v>
      </c>
      <c r="I4" s="4" t="s">
        <v>676</v>
      </c>
    </row>
    <row r="5" spans="1:13" ht="21" customHeight="1">
      <c r="B5" s="5" t="s">
        <v>575</v>
      </c>
      <c r="D5" s="1" t="s">
        <v>677</v>
      </c>
    </row>
    <row r="6" spans="1:13" ht="21" customHeight="1">
      <c r="B6" s="1" t="s">
        <v>577</v>
      </c>
      <c r="C6" s="1" t="s">
        <v>578</v>
      </c>
      <c r="L6" s="90" t="s">
        <v>445</v>
      </c>
      <c r="M6" s="87"/>
    </row>
    <row r="7" spans="1:13" ht="21" customHeight="1">
      <c r="B7" s="1" t="s">
        <v>579</v>
      </c>
      <c r="D7" s="1" t="s">
        <v>678</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0.41666666666666669</v>
      </c>
      <c r="C10" s="8">
        <v>1</v>
      </c>
      <c r="D10" s="568">
        <v>66</v>
      </c>
      <c r="E10" s="569"/>
      <c r="F10" s="570"/>
      <c r="G10" s="588">
        <v>21</v>
      </c>
      <c r="H10" s="582"/>
      <c r="I10" s="583"/>
      <c r="L10" s="91"/>
      <c r="M10" s="88" t="s">
        <v>455</v>
      </c>
    </row>
    <row r="11" spans="1:13" ht="21.75" customHeight="1">
      <c r="B11" s="523"/>
      <c r="C11" s="9" t="s">
        <v>473</v>
      </c>
      <c r="D11" s="58" t="s">
        <v>173</v>
      </c>
      <c r="E11" s="10" t="s">
        <v>218</v>
      </c>
      <c r="F11" s="11" t="s">
        <v>149</v>
      </c>
      <c r="G11" s="59" t="s">
        <v>280</v>
      </c>
      <c r="H11" s="10" t="s">
        <v>218</v>
      </c>
      <c r="I11" s="53" t="s">
        <v>149</v>
      </c>
      <c r="L11" s="91"/>
      <c r="M11" s="88" t="s">
        <v>457</v>
      </c>
    </row>
    <row r="12" spans="1:13" ht="21.75" customHeight="1">
      <c r="B12" s="523"/>
      <c r="C12" s="9" t="s">
        <v>480</v>
      </c>
      <c r="D12" s="577" t="s">
        <v>597</v>
      </c>
      <c r="E12" s="578"/>
      <c r="F12" s="579"/>
      <c r="G12" s="591" t="s">
        <v>167</v>
      </c>
      <c r="H12" s="575"/>
      <c r="I12" s="576"/>
      <c r="L12" s="91" t="s">
        <v>459</v>
      </c>
      <c r="M12" s="88" t="s">
        <v>460</v>
      </c>
    </row>
    <row r="13" spans="1:13" ht="21.75" customHeight="1">
      <c r="B13" s="523"/>
      <c r="C13" s="9" t="s">
        <v>484</v>
      </c>
      <c r="D13" s="51" t="s">
        <v>584</v>
      </c>
      <c r="E13" s="152" t="s">
        <v>485</v>
      </c>
      <c r="F13" s="11" t="s">
        <v>136</v>
      </c>
      <c r="G13" s="137" t="s">
        <v>583</v>
      </c>
      <c r="H13" s="152" t="s">
        <v>485</v>
      </c>
      <c r="I13" s="48" t="s">
        <v>528</v>
      </c>
      <c r="L13" s="91" t="s">
        <v>463</v>
      </c>
      <c r="M13" s="88" t="s">
        <v>464</v>
      </c>
    </row>
    <row r="14" spans="1:13" ht="21.75" customHeight="1" thickBot="1">
      <c r="B14" s="524"/>
      <c r="C14" s="12" t="s">
        <v>490</v>
      </c>
      <c r="D14" s="13">
        <v>40</v>
      </c>
      <c r="E14" s="14" t="s">
        <v>491</v>
      </c>
      <c r="F14" s="15">
        <v>19</v>
      </c>
      <c r="G14" s="16">
        <v>33</v>
      </c>
      <c r="H14" s="14" t="s">
        <v>491</v>
      </c>
      <c r="I14" s="15">
        <v>28</v>
      </c>
      <c r="L14" s="91"/>
      <c r="M14" s="88" t="s">
        <v>470</v>
      </c>
    </row>
    <row r="15" spans="1:13" ht="21.75" customHeight="1">
      <c r="B15" s="522">
        <v>0.46875</v>
      </c>
      <c r="C15" s="8">
        <v>2</v>
      </c>
      <c r="D15" s="568">
        <v>54</v>
      </c>
      <c r="E15" s="569"/>
      <c r="F15" s="570"/>
      <c r="G15" s="580">
        <v>60</v>
      </c>
      <c r="H15" s="569"/>
      <c r="I15" s="570"/>
      <c r="L15" s="91" t="s">
        <v>471</v>
      </c>
      <c r="M15" s="88" t="s">
        <v>472</v>
      </c>
    </row>
    <row r="16" spans="1:13" ht="21.75" customHeight="1">
      <c r="B16" s="523"/>
      <c r="C16" s="9" t="s">
        <v>473</v>
      </c>
      <c r="D16" s="60" t="s">
        <v>598</v>
      </c>
      <c r="E16" s="10" t="s">
        <v>218</v>
      </c>
      <c r="F16" s="11" t="s">
        <v>136</v>
      </c>
      <c r="G16" s="58" t="s">
        <v>583</v>
      </c>
      <c r="H16" s="10" t="s">
        <v>218</v>
      </c>
      <c r="I16" s="11" t="s">
        <v>160</v>
      </c>
      <c r="L16" s="91" t="s">
        <v>478</v>
      </c>
      <c r="M16" s="88" t="s">
        <v>479</v>
      </c>
    </row>
    <row r="17" spans="2:15" ht="21.75" customHeight="1">
      <c r="B17" s="523"/>
      <c r="C17" s="9" t="s">
        <v>480</v>
      </c>
      <c r="D17" s="574" t="s">
        <v>585</v>
      </c>
      <c r="E17" s="575"/>
      <c r="F17" s="576"/>
      <c r="G17" s="587" t="s">
        <v>317</v>
      </c>
      <c r="H17" s="585"/>
      <c r="I17" s="586"/>
      <c r="L17" s="91"/>
      <c r="M17" s="88" t="s">
        <v>483</v>
      </c>
    </row>
    <row r="18" spans="2:15" ht="21.75" customHeight="1">
      <c r="B18" s="523"/>
      <c r="C18" s="9" t="s">
        <v>484</v>
      </c>
      <c r="D18" s="137" t="s">
        <v>173</v>
      </c>
      <c r="E18" s="152" t="s">
        <v>485</v>
      </c>
      <c r="F18" s="53" t="s">
        <v>321</v>
      </c>
      <c r="G18" s="51" t="s">
        <v>626</v>
      </c>
      <c r="H18" s="152" t="s">
        <v>485</v>
      </c>
      <c r="I18" s="53" t="s">
        <v>585</v>
      </c>
      <c r="L18" s="91" t="s">
        <v>488</v>
      </c>
      <c r="M18" s="88" t="s">
        <v>489</v>
      </c>
    </row>
    <row r="19" spans="2:15" ht="21.75" customHeight="1" thickBot="1">
      <c r="B19" s="524"/>
      <c r="C19" s="12" t="s">
        <v>490</v>
      </c>
      <c r="D19" s="13">
        <v>25</v>
      </c>
      <c r="E19" s="14" t="s">
        <v>491</v>
      </c>
      <c r="F19" s="15">
        <v>52</v>
      </c>
      <c r="G19" s="16">
        <v>36</v>
      </c>
      <c r="H19" s="14" t="s">
        <v>491</v>
      </c>
      <c r="I19" s="15">
        <v>33</v>
      </c>
      <c r="L19" s="91" t="s">
        <v>492</v>
      </c>
      <c r="M19" s="88" t="s">
        <v>493</v>
      </c>
    </row>
    <row r="20" spans="2:15" ht="21.75" customHeight="1">
      <c r="B20" s="522">
        <v>0.52083333333333337</v>
      </c>
      <c r="C20" s="8">
        <v>3</v>
      </c>
      <c r="D20" s="580">
        <v>72</v>
      </c>
      <c r="E20" s="569"/>
      <c r="F20" s="570"/>
      <c r="G20" s="581">
        <v>31</v>
      </c>
      <c r="H20" s="582"/>
      <c r="I20" s="583"/>
      <c r="L20" s="91"/>
      <c r="M20" s="92" t="s">
        <v>494</v>
      </c>
    </row>
    <row r="21" spans="2:15" ht="21.75" customHeight="1">
      <c r="B21" s="523"/>
      <c r="C21" s="9" t="s">
        <v>473</v>
      </c>
      <c r="D21" s="58" t="s">
        <v>167</v>
      </c>
      <c r="E21" s="10" t="s">
        <v>218</v>
      </c>
      <c r="F21" s="11" t="s">
        <v>173</v>
      </c>
      <c r="G21" s="59" t="s">
        <v>155</v>
      </c>
      <c r="H21" s="10" t="s">
        <v>218</v>
      </c>
      <c r="I21" s="53" t="s">
        <v>47</v>
      </c>
      <c r="L21" s="77"/>
      <c r="M21" s="17" t="s">
        <v>497</v>
      </c>
    </row>
    <row r="22" spans="2:15" ht="21.75" customHeight="1">
      <c r="B22" s="523"/>
      <c r="C22" s="9" t="s">
        <v>480</v>
      </c>
      <c r="D22" s="584" t="s">
        <v>321</v>
      </c>
      <c r="E22" s="585"/>
      <c r="F22" s="586"/>
      <c r="G22" s="578" t="s">
        <v>585</v>
      </c>
      <c r="H22" s="578"/>
      <c r="I22" s="579"/>
      <c r="L22" s="77" t="s">
        <v>499</v>
      </c>
      <c r="M22" s="17" t="s">
        <v>500</v>
      </c>
    </row>
    <row r="23" spans="2:15" ht="21.75" customHeight="1">
      <c r="B23" s="523"/>
      <c r="C23" s="9" t="s">
        <v>484</v>
      </c>
      <c r="D23" s="137" t="s">
        <v>584</v>
      </c>
      <c r="E23" s="152" t="s">
        <v>485</v>
      </c>
      <c r="F23" s="11" t="s">
        <v>585</v>
      </c>
      <c r="G23" s="51" t="s">
        <v>317</v>
      </c>
      <c r="H23" s="152" t="s">
        <v>485</v>
      </c>
      <c r="I23" s="11" t="s">
        <v>160</v>
      </c>
      <c r="L23" s="77"/>
      <c r="M23" s="78" t="s">
        <v>504</v>
      </c>
    </row>
    <row r="24" spans="2:15" ht="21.75" customHeight="1" thickBot="1">
      <c r="B24" s="524"/>
      <c r="C24" s="12" t="s">
        <v>490</v>
      </c>
      <c r="D24" s="13">
        <v>14</v>
      </c>
      <c r="E24" s="14" t="s">
        <v>491</v>
      </c>
      <c r="F24" s="15">
        <v>64</v>
      </c>
      <c r="G24" s="16">
        <v>16</v>
      </c>
      <c r="H24" s="14" t="s">
        <v>491</v>
      </c>
      <c r="I24" s="15">
        <v>20</v>
      </c>
      <c r="M24" s="17" t="s">
        <v>505</v>
      </c>
    </row>
    <row r="25" spans="2:15" ht="21.75" customHeight="1">
      <c r="B25" s="522">
        <v>0.57291666666666663</v>
      </c>
      <c r="C25" s="8">
        <v>4</v>
      </c>
      <c r="D25" s="580">
        <v>58</v>
      </c>
      <c r="E25" s="569"/>
      <c r="F25" s="570"/>
      <c r="G25" s="588">
        <v>38</v>
      </c>
      <c r="H25" s="582"/>
      <c r="I25" s="583"/>
      <c r="M25" s="78" t="s">
        <v>506</v>
      </c>
      <c r="N25" s="17"/>
    </row>
    <row r="26" spans="2:15" ht="21.75" customHeight="1">
      <c r="B26" s="523"/>
      <c r="C26" s="9" t="s">
        <v>473</v>
      </c>
      <c r="D26" s="58" t="s">
        <v>149</v>
      </c>
      <c r="E26" s="10" t="s">
        <v>218</v>
      </c>
      <c r="F26" s="11" t="s">
        <v>583</v>
      </c>
      <c r="G26" s="59" t="s">
        <v>71</v>
      </c>
      <c r="H26" s="10" t="s">
        <v>218</v>
      </c>
      <c r="I26" s="53" t="s">
        <v>317</v>
      </c>
      <c r="L26" s="140"/>
      <c r="M26" s="141"/>
      <c r="N26" s="17"/>
    </row>
    <row r="27" spans="2:15" ht="21.75" customHeight="1">
      <c r="B27" s="523"/>
      <c r="C27" s="9" t="s">
        <v>480</v>
      </c>
      <c r="D27" s="574" t="s">
        <v>173</v>
      </c>
      <c r="E27" s="575"/>
      <c r="F27" s="576"/>
      <c r="G27" s="591" t="s">
        <v>160</v>
      </c>
      <c r="H27" s="575"/>
      <c r="I27" s="576"/>
      <c r="L27" s="20" t="s">
        <v>589</v>
      </c>
      <c r="M27" s="20"/>
      <c r="N27" s="88"/>
      <c r="O27" s="17"/>
    </row>
    <row r="28" spans="2:15" ht="21.75" customHeight="1">
      <c r="B28" s="523"/>
      <c r="C28" s="9" t="s">
        <v>484</v>
      </c>
      <c r="D28" s="137" t="s">
        <v>167</v>
      </c>
      <c r="E28" s="152" t="s">
        <v>485</v>
      </c>
      <c r="F28" s="11" t="s">
        <v>616</v>
      </c>
      <c r="G28" s="137" t="s">
        <v>413</v>
      </c>
      <c r="H28" s="152" t="s">
        <v>485</v>
      </c>
      <c r="I28" s="53" t="s">
        <v>597</v>
      </c>
      <c r="L28" s="88"/>
      <c r="M28" s="141" t="s">
        <v>511</v>
      </c>
      <c r="N28" s="141" t="s">
        <v>512</v>
      </c>
      <c r="O28" s="17" t="s">
        <v>513</v>
      </c>
    </row>
    <row r="29" spans="2:15" ht="21.75" customHeight="1" thickBot="1">
      <c r="B29" s="524"/>
      <c r="C29" s="12" t="s">
        <v>490</v>
      </c>
      <c r="D29" s="13"/>
      <c r="E29" s="14" t="s">
        <v>491</v>
      </c>
      <c r="F29" s="15"/>
      <c r="G29" s="16">
        <v>28</v>
      </c>
      <c r="H29" s="14" t="s">
        <v>491</v>
      </c>
      <c r="I29" s="15">
        <v>30</v>
      </c>
      <c r="L29" s="17"/>
      <c r="M29" s="140" t="s">
        <v>514</v>
      </c>
      <c r="N29" s="141" t="s">
        <v>512</v>
      </c>
      <c r="O29" s="21" t="s">
        <v>590</v>
      </c>
    </row>
    <row r="30" spans="2:15" ht="21.75" customHeight="1">
      <c r="B30" s="522">
        <v>0.625</v>
      </c>
      <c r="C30" s="8">
        <v>5</v>
      </c>
      <c r="D30" s="568">
        <v>56</v>
      </c>
      <c r="E30" s="569"/>
      <c r="F30" s="570"/>
      <c r="G30" s="588">
        <v>37</v>
      </c>
      <c r="H30" s="582"/>
      <c r="I30" s="583"/>
      <c r="L30" s="17"/>
      <c r="M30" s="141" t="s">
        <v>516</v>
      </c>
      <c r="N30" s="141" t="s">
        <v>512</v>
      </c>
      <c r="O30" s="21" t="s">
        <v>517</v>
      </c>
    </row>
    <row r="31" spans="2:15" ht="21.75" customHeight="1">
      <c r="B31" s="523"/>
      <c r="C31" s="9" t="s">
        <v>473</v>
      </c>
      <c r="D31" s="58" t="s">
        <v>136</v>
      </c>
      <c r="E31" s="10" t="s">
        <v>218</v>
      </c>
      <c r="F31" s="11" t="s">
        <v>167</v>
      </c>
      <c r="G31" s="59" t="s">
        <v>321</v>
      </c>
      <c r="H31" s="10" t="s">
        <v>218</v>
      </c>
      <c r="I31" s="53" t="s">
        <v>155</v>
      </c>
      <c r="L31" s="17"/>
      <c r="M31" s="141" t="s">
        <v>518</v>
      </c>
      <c r="N31" s="141" t="s">
        <v>512</v>
      </c>
      <c r="O31" s="22" t="s">
        <v>519</v>
      </c>
    </row>
    <row r="32" spans="2:15" ht="21.75" customHeight="1">
      <c r="B32" s="523"/>
      <c r="C32" s="9" t="s">
        <v>480</v>
      </c>
      <c r="D32" s="574" t="s">
        <v>616</v>
      </c>
      <c r="E32" s="575"/>
      <c r="F32" s="576"/>
      <c r="G32" s="591" t="s">
        <v>413</v>
      </c>
      <c r="H32" s="575"/>
      <c r="I32" s="576"/>
      <c r="L32" s="17"/>
      <c r="M32" s="141" t="s">
        <v>520</v>
      </c>
      <c r="N32" s="141" t="s">
        <v>512</v>
      </c>
      <c r="O32" s="22" t="s">
        <v>521</v>
      </c>
    </row>
    <row r="33" spans="2:15" ht="21.75" customHeight="1">
      <c r="B33" s="523"/>
      <c r="C33" s="9" t="s">
        <v>484</v>
      </c>
      <c r="D33" s="137" t="s">
        <v>585</v>
      </c>
      <c r="E33" s="152" t="s">
        <v>485</v>
      </c>
      <c r="F33" s="11" t="s">
        <v>173</v>
      </c>
      <c r="G33" s="51" t="s">
        <v>71</v>
      </c>
      <c r="H33" s="152" t="s">
        <v>485</v>
      </c>
      <c r="I33" s="53" t="s">
        <v>317</v>
      </c>
      <c r="M33" s="140" t="s">
        <v>522</v>
      </c>
      <c r="N33" s="141" t="s">
        <v>512</v>
      </c>
      <c r="O33" s="17" t="s">
        <v>523</v>
      </c>
    </row>
    <row r="34" spans="2:15" ht="21.75" customHeight="1" thickBot="1">
      <c r="B34" s="524"/>
      <c r="C34" s="12" t="s">
        <v>490</v>
      </c>
      <c r="D34" s="13">
        <v>62</v>
      </c>
      <c r="E34" s="14" t="s">
        <v>491</v>
      </c>
      <c r="F34" s="15">
        <v>12</v>
      </c>
      <c r="G34" s="16">
        <v>25</v>
      </c>
      <c r="H34" s="14" t="s">
        <v>491</v>
      </c>
      <c r="I34" s="15">
        <v>40</v>
      </c>
    </row>
    <row r="35" spans="2:15" ht="21.75" customHeight="1">
      <c r="B35" s="522">
        <v>0.67708333333333337</v>
      </c>
      <c r="C35" s="8">
        <v>6</v>
      </c>
      <c r="D35" s="568">
        <v>67</v>
      </c>
      <c r="E35" s="569"/>
      <c r="F35" s="570"/>
      <c r="G35" s="588">
        <v>32</v>
      </c>
      <c r="H35" s="582"/>
      <c r="I35" s="583"/>
      <c r="L35" s="87" t="s">
        <v>526</v>
      </c>
      <c r="M35" s="17"/>
    </row>
    <row r="36" spans="2:15" ht="21.75" customHeight="1">
      <c r="B36" s="523"/>
      <c r="C36" s="9" t="s">
        <v>473</v>
      </c>
      <c r="D36" s="58" t="s">
        <v>160</v>
      </c>
      <c r="E36" s="10" t="s">
        <v>218</v>
      </c>
      <c r="F36" s="61" t="s">
        <v>598</v>
      </c>
      <c r="G36" s="59" t="s">
        <v>47</v>
      </c>
      <c r="H36" s="10" t="s">
        <v>218</v>
      </c>
      <c r="I36" s="53" t="s">
        <v>71</v>
      </c>
      <c r="L36" s="17"/>
      <c r="M36" s="88" t="s">
        <v>527</v>
      </c>
    </row>
    <row r="37" spans="2:15" ht="21.75" customHeight="1">
      <c r="B37" s="523"/>
      <c r="C37" s="9" t="s">
        <v>480</v>
      </c>
      <c r="D37" s="574" t="s">
        <v>136</v>
      </c>
      <c r="E37" s="575"/>
      <c r="F37" s="576"/>
      <c r="G37" s="587" t="s">
        <v>584</v>
      </c>
      <c r="H37" s="585"/>
      <c r="I37" s="586"/>
      <c r="L37" s="17"/>
      <c r="M37" s="19" t="s">
        <v>529</v>
      </c>
    </row>
    <row r="38" spans="2:15" ht="21.75" customHeight="1">
      <c r="B38" s="523"/>
      <c r="C38" s="9" t="s">
        <v>484</v>
      </c>
      <c r="D38" s="137" t="s">
        <v>136</v>
      </c>
      <c r="E38" s="152" t="s">
        <v>485</v>
      </c>
      <c r="F38" s="11" t="s">
        <v>583</v>
      </c>
      <c r="G38" s="51" t="s">
        <v>321</v>
      </c>
      <c r="H38" s="152" t="s">
        <v>485</v>
      </c>
      <c r="I38" s="53" t="s">
        <v>584</v>
      </c>
      <c r="L38" s="17"/>
      <c r="M38" s="18" t="s">
        <v>530</v>
      </c>
    </row>
    <row r="39" spans="2:15" ht="21.75" customHeight="1" thickBot="1">
      <c r="B39" s="524"/>
      <c r="C39" s="12" t="s">
        <v>490</v>
      </c>
      <c r="D39" s="13">
        <v>34</v>
      </c>
      <c r="E39" s="14" t="s">
        <v>491</v>
      </c>
      <c r="F39" s="15">
        <v>52</v>
      </c>
      <c r="G39" s="16">
        <v>48</v>
      </c>
      <c r="H39" s="14" t="s">
        <v>491</v>
      </c>
      <c r="I39" s="15">
        <v>18</v>
      </c>
    </row>
    <row r="40" spans="2:15" ht="21.75" customHeight="1">
      <c r="B40" s="522">
        <v>0.72916666666666663</v>
      </c>
      <c r="C40" s="8">
        <v>7</v>
      </c>
      <c r="D40" s="568">
        <v>42</v>
      </c>
      <c r="E40" s="569"/>
      <c r="F40" s="570"/>
      <c r="G40" s="588">
        <v>40</v>
      </c>
      <c r="H40" s="582"/>
      <c r="I40" s="583"/>
      <c r="L40" s="78" t="s">
        <v>532</v>
      </c>
    </row>
    <row r="41" spans="2:15" ht="21.75" customHeight="1">
      <c r="B41" s="523"/>
      <c r="C41" s="9" t="s">
        <v>473</v>
      </c>
      <c r="D41" s="58" t="s">
        <v>336</v>
      </c>
      <c r="E41" s="10" t="s">
        <v>218</v>
      </c>
      <c r="F41" s="11" t="s">
        <v>106</v>
      </c>
      <c r="G41" s="59" t="s">
        <v>317</v>
      </c>
      <c r="H41" s="10" t="s">
        <v>218</v>
      </c>
      <c r="I41" s="53" t="s">
        <v>321</v>
      </c>
      <c r="L41" s="79" t="s">
        <v>533</v>
      </c>
    </row>
    <row r="42" spans="2:15" ht="21.75" customHeight="1">
      <c r="B42" s="523"/>
      <c r="C42" s="9" t="s">
        <v>480</v>
      </c>
      <c r="D42" s="574" t="s">
        <v>584</v>
      </c>
      <c r="E42" s="575"/>
      <c r="F42" s="576"/>
      <c r="G42" s="587" t="s">
        <v>71</v>
      </c>
      <c r="H42" s="585"/>
      <c r="I42" s="586"/>
      <c r="L42" s="79" t="s">
        <v>535</v>
      </c>
    </row>
    <row r="43" spans="2:15" ht="21.75" customHeight="1">
      <c r="B43" s="523"/>
      <c r="C43" s="9" t="s">
        <v>484</v>
      </c>
      <c r="D43" s="137" t="s">
        <v>160</v>
      </c>
      <c r="E43" s="152" t="s">
        <v>485</v>
      </c>
      <c r="F43" s="11" t="s">
        <v>584</v>
      </c>
      <c r="G43" s="51" t="s">
        <v>597</v>
      </c>
      <c r="H43" s="152" t="s">
        <v>485</v>
      </c>
      <c r="I43" s="53" t="s">
        <v>71</v>
      </c>
      <c r="L43" s="79" t="s">
        <v>536</v>
      </c>
    </row>
    <row r="44" spans="2:15" ht="21.75" customHeight="1" thickBot="1">
      <c r="B44" s="524"/>
      <c r="C44" s="12" t="s">
        <v>490</v>
      </c>
      <c r="D44" s="13">
        <v>31</v>
      </c>
      <c r="E44" s="14" t="s">
        <v>491</v>
      </c>
      <c r="F44" s="15">
        <v>20</v>
      </c>
      <c r="G44" s="16">
        <v>36</v>
      </c>
      <c r="H44" s="14" t="s">
        <v>491</v>
      </c>
      <c r="I44" s="15">
        <v>22</v>
      </c>
      <c r="L44" s="79" t="s">
        <v>538</v>
      </c>
    </row>
    <row r="53" spans="13:13">
      <c r="M53" s="89"/>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topLeftCell="A34" zoomScaleNormal="100" workbookViewId="0">
      <selection activeCell="F45" sqref="F4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384" width="9.88671875" style="1"/>
  </cols>
  <sheetData>
    <row r="1" spans="1:13" ht="35.1" customHeight="1">
      <c r="A1" s="611" t="s">
        <v>444</v>
      </c>
      <c r="B1" s="611"/>
      <c r="C1" s="611"/>
      <c r="D1" s="611"/>
      <c r="E1" s="611"/>
      <c r="F1" s="611"/>
      <c r="G1" s="611"/>
      <c r="H1" s="611"/>
      <c r="I1" s="611"/>
      <c r="J1" s="611"/>
    </row>
    <row r="2" spans="1:13" ht="24" customHeight="1">
      <c r="A2" s="2"/>
      <c r="B2" s="2"/>
      <c r="C2" s="2"/>
      <c r="D2" s="2"/>
      <c r="E2" s="2"/>
      <c r="F2" s="2"/>
      <c r="G2" s="2"/>
      <c r="H2" s="2"/>
      <c r="I2" s="2"/>
    </row>
    <row r="3" spans="1:13" ht="21" customHeight="1">
      <c r="B3" s="3" t="s">
        <v>679</v>
      </c>
      <c r="C3" s="1" t="s">
        <v>680</v>
      </c>
      <c r="I3" s="4" t="s">
        <v>681</v>
      </c>
    </row>
    <row r="4" spans="1:13" ht="21" customHeight="1">
      <c r="B4" s="1" t="s">
        <v>682</v>
      </c>
      <c r="I4" s="4" t="s">
        <v>574</v>
      </c>
    </row>
    <row r="5" spans="1:13" ht="21" customHeight="1">
      <c r="B5" s="5" t="s">
        <v>665</v>
      </c>
      <c r="D5" s="1" t="s">
        <v>47</v>
      </c>
    </row>
    <row r="6" spans="1:13" ht="21" customHeight="1">
      <c r="B6" s="1" t="s">
        <v>577</v>
      </c>
      <c r="C6" s="1" t="s">
        <v>578</v>
      </c>
      <c r="L6" s="90" t="s">
        <v>445</v>
      </c>
      <c r="M6" s="87"/>
    </row>
    <row r="7" spans="1:13" ht="21" customHeight="1">
      <c r="B7" s="1" t="s">
        <v>606</v>
      </c>
      <c r="D7" s="1" t="s">
        <v>47</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81">
        <v>12</v>
      </c>
      <c r="E10" s="582"/>
      <c r="F10" s="583"/>
      <c r="G10" s="580"/>
      <c r="H10" s="569"/>
      <c r="I10" s="570"/>
      <c r="L10" s="91"/>
      <c r="M10" s="88" t="s">
        <v>455</v>
      </c>
    </row>
    <row r="11" spans="1:13" ht="21.75" customHeight="1">
      <c r="B11" s="523"/>
      <c r="C11" s="9" t="s">
        <v>473</v>
      </c>
      <c r="D11" s="59" t="s">
        <v>252</v>
      </c>
      <c r="E11" s="10" t="s">
        <v>218</v>
      </c>
      <c r="F11" s="53" t="s">
        <v>622</v>
      </c>
      <c r="G11" s="137"/>
      <c r="H11" s="10" t="s">
        <v>218</v>
      </c>
      <c r="I11" s="139"/>
      <c r="L11" s="91"/>
      <c r="M11" s="88" t="s">
        <v>457</v>
      </c>
    </row>
    <row r="12" spans="1:13" ht="21.75" customHeight="1">
      <c r="B12" s="523"/>
      <c r="C12" s="9" t="s">
        <v>480</v>
      </c>
      <c r="D12" s="584" t="s">
        <v>388</v>
      </c>
      <c r="E12" s="585"/>
      <c r="F12" s="586"/>
      <c r="G12" s="591"/>
      <c r="H12" s="575"/>
      <c r="I12" s="576"/>
      <c r="L12" s="91" t="s">
        <v>459</v>
      </c>
      <c r="M12" s="88" t="s">
        <v>460</v>
      </c>
    </row>
    <row r="13" spans="1:13" ht="21.75" customHeight="1">
      <c r="B13" s="523"/>
      <c r="C13" s="9" t="s">
        <v>484</v>
      </c>
      <c r="D13" s="23" t="s">
        <v>528</v>
      </c>
      <c r="E13" s="152" t="s">
        <v>485</v>
      </c>
      <c r="F13" s="48" t="s">
        <v>528</v>
      </c>
      <c r="G13" s="137"/>
      <c r="H13" s="152" t="s">
        <v>485</v>
      </c>
      <c r="I13" s="11"/>
      <c r="L13" s="91" t="s">
        <v>463</v>
      </c>
      <c r="M13" s="88" t="s">
        <v>464</v>
      </c>
    </row>
    <row r="14" spans="1:13" ht="21.75" customHeight="1" thickBot="1">
      <c r="B14" s="524"/>
      <c r="C14" s="12" t="s">
        <v>490</v>
      </c>
      <c r="D14" s="13">
        <v>33</v>
      </c>
      <c r="E14" s="14" t="s">
        <v>491</v>
      </c>
      <c r="F14" s="15">
        <v>26</v>
      </c>
      <c r="G14" s="16"/>
      <c r="H14" s="14" t="s">
        <v>491</v>
      </c>
      <c r="I14" s="15"/>
      <c r="L14" s="91"/>
      <c r="M14" s="88" t="s">
        <v>470</v>
      </c>
    </row>
    <row r="15" spans="1:13" ht="21.75" customHeight="1">
      <c r="B15" s="522">
        <v>0.44791666666666669</v>
      </c>
      <c r="C15" s="8">
        <v>2</v>
      </c>
      <c r="D15" s="568">
        <v>16</v>
      </c>
      <c r="E15" s="569"/>
      <c r="F15" s="570"/>
      <c r="G15" s="580"/>
      <c r="H15" s="569"/>
      <c r="I15" s="570"/>
      <c r="L15" s="91" t="s">
        <v>471</v>
      </c>
      <c r="M15" s="88" t="s">
        <v>472</v>
      </c>
    </row>
    <row r="16" spans="1:13" ht="21.75" customHeight="1">
      <c r="B16" s="523"/>
      <c r="C16" s="9" t="s">
        <v>473</v>
      </c>
      <c r="D16" s="58" t="s">
        <v>47</v>
      </c>
      <c r="E16" s="10" t="s">
        <v>218</v>
      </c>
      <c r="F16" s="11" t="s">
        <v>53</v>
      </c>
      <c r="G16" s="137"/>
      <c r="H16" s="10" t="s">
        <v>218</v>
      </c>
      <c r="I16" s="139"/>
      <c r="L16" s="91" t="s">
        <v>478</v>
      </c>
      <c r="M16" s="88" t="s">
        <v>479</v>
      </c>
    </row>
    <row r="17" spans="2:15" ht="21.75" customHeight="1">
      <c r="B17" s="523"/>
      <c r="C17" s="9" t="s">
        <v>480</v>
      </c>
      <c r="D17" s="584" t="s">
        <v>252</v>
      </c>
      <c r="E17" s="585"/>
      <c r="F17" s="586"/>
      <c r="G17" s="591"/>
      <c r="H17" s="575"/>
      <c r="I17" s="576"/>
      <c r="L17" s="91"/>
      <c r="M17" s="88" t="s">
        <v>483</v>
      </c>
    </row>
    <row r="18" spans="2:15" ht="21.75" customHeight="1">
      <c r="B18" s="523"/>
      <c r="C18" s="9" t="s">
        <v>484</v>
      </c>
      <c r="D18" s="51" t="s">
        <v>413</v>
      </c>
      <c r="E18" s="152" t="s">
        <v>485</v>
      </c>
      <c r="F18" s="48" t="s">
        <v>528</v>
      </c>
      <c r="G18" s="137"/>
      <c r="H18" s="152" t="s">
        <v>485</v>
      </c>
      <c r="I18" s="11"/>
      <c r="L18" s="91" t="s">
        <v>488</v>
      </c>
      <c r="M18" s="88" t="s">
        <v>489</v>
      </c>
    </row>
    <row r="19" spans="2:15" ht="21.75" customHeight="1" thickBot="1">
      <c r="B19" s="524"/>
      <c r="C19" s="12" t="s">
        <v>490</v>
      </c>
      <c r="D19" s="13">
        <v>25</v>
      </c>
      <c r="E19" s="14" t="s">
        <v>491</v>
      </c>
      <c r="F19" s="15">
        <v>45</v>
      </c>
      <c r="G19" s="16"/>
      <c r="H19" s="14" t="s">
        <v>491</v>
      </c>
      <c r="I19" s="15"/>
      <c r="L19" s="91" t="s">
        <v>492</v>
      </c>
      <c r="M19" s="88" t="s">
        <v>493</v>
      </c>
    </row>
    <row r="20" spans="2:15" ht="21.75" customHeight="1">
      <c r="B20" s="522">
        <v>0.5</v>
      </c>
      <c r="C20" s="8">
        <v>3</v>
      </c>
      <c r="D20" s="588">
        <v>58</v>
      </c>
      <c r="E20" s="582"/>
      <c r="F20" s="583"/>
      <c r="G20" s="568"/>
      <c r="H20" s="569"/>
      <c r="I20" s="570"/>
      <c r="L20" s="91"/>
      <c r="M20" s="92" t="s">
        <v>494</v>
      </c>
    </row>
    <row r="21" spans="2:15" ht="21.75" customHeight="1">
      <c r="B21" s="523"/>
      <c r="C21" s="9" t="s">
        <v>473</v>
      </c>
      <c r="D21" s="59" t="s">
        <v>388</v>
      </c>
      <c r="E21" s="10" t="s">
        <v>218</v>
      </c>
      <c r="F21" s="53" t="s">
        <v>413</v>
      </c>
      <c r="G21" s="137"/>
      <c r="H21" s="10" t="s">
        <v>218</v>
      </c>
      <c r="I21" s="139"/>
      <c r="L21" s="77"/>
      <c r="M21" s="17" t="s">
        <v>497</v>
      </c>
    </row>
    <row r="22" spans="2:15" ht="21.75" customHeight="1">
      <c r="B22" s="523"/>
      <c r="C22" s="9" t="s">
        <v>480</v>
      </c>
      <c r="D22" s="574" t="s">
        <v>597</v>
      </c>
      <c r="E22" s="575"/>
      <c r="F22" s="576"/>
      <c r="G22" s="589"/>
      <c r="H22" s="589"/>
      <c r="I22" s="590"/>
      <c r="L22" s="77" t="s">
        <v>499</v>
      </c>
      <c r="M22" s="17" t="s">
        <v>500</v>
      </c>
    </row>
    <row r="23" spans="2:15" ht="21.75" customHeight="1">
      <c r="B23" s="523"/>
      <c r="C23" s="9" t="s">
        <v>484</v>
      </c>
      <c r="D23" s="51" t="s">
        <v>252</v>
      </c>
      <c r="E23" s="152" t="s">
        <v>485</v>
      </c>
      <c r="F23" s="53" t="s">
        <v>622</v>
      </c>
      <c r="G23" s="137"/>
      <c r="H23" s="152" t="s">
        <v>485</v>
      </c>
      <c r="I23" s="11"/>
      <c r="L23" s="77"/>
      <c r="M23" s="78" t="s">
        <v>504</v>
      </c>
    </row>
    <row r="24" spans="2:15" ht="21.75" customHeight="1" thickBot="1">
      <c r="B24" s="524"/>
      <c r="C24" s="12" t="s">
        <v>490</v>
      </c>
      <c r="D24" s="13">
        <v>34</v>
      </c>
      <c r="E24" s="14" t="s">
        <v>491</v>
      </c>
      <c r="F24" s="15">
        <v>43</v>
      </c>
      <c r="G24" s="16"/>
      <c r="H24" s="14" t="s">
        <v>491</v>
      </c>
      <c r="I24" s="15"/>
      <c r="M24" s="17" t="s">
        <v>505</v>
      </c>
    </row>
    <row r="25" spans="2:15" ht="21.75" customHeight="1">
      <c r="B25" s="522">
        <v>0.55208333333333337</v>
      </c>
      <c r="C25" s="8">
        <v>4</v>
      </c>
      <c r="D25" s="580">
        <v>23</v>
      </c>
      <c r="E25" s="569"/>
      <c r="F25" s="570"/>
      <c r="G25" s="580"/>
      <c r="H25" s="569"/>
      <c r="I25" s="570"/>
      <c r="M25" s="78" t="s">
        <v>506</v>
      </c>
      <c r="N25" s="17"/>
    </row>
    <row r="26" spans="2:15" ht="21.75" customHeight="1">
      <c r="B26" s="523"/>
      <c r="C26" s="9" t="s">
        <v>473</v>
      </c>
      <c r="D26" s="58" t="s">
        <v>53</v>
      </c>
      <c r="E26" s="10" t="s">
        <v>218</v>
      </c>
      <c r="F26" s="11" t="s">
        <v>71</v>
      </c>
      <c r="G26" s="137"/>
      <c r="H26" s="10" t="s">
        <v>218</v>
      </c>
      <c r="I26" s="139"/>
      <c r="L26" s="140"/>
      <c r="M26" s="141"/>
      <c r="N26" s="17"/>
    </row>
    <row r="27" spans="2:15" ht="21.75" customHeight="1">
      <c r="B27" s="523"/>
      <c r="C27" s="9" t="s">
        <v>480</v>
      </c>
      <c r="D27" s="584" t="s">
        <v>413</v>
      </c>
      <c r="E27" s="585"/>
      <c r="F27" s="586"/>
      <c r="G27" s="591"/>
      <c r="H27" s="575"/>
      <c r="I27" s="576"/>
      <c r="L27" s="20" t="s">
        <v>683</v>
      </c>
      <c r="M27" s="17"/>
    </row>
    <row r="28" spans="2:15" ht="21.75" customHeight="1">
      <c r="B28" s="523"/>
      <c r="C28" s="9" t="s">
        <v>484</v>
      </c>
      <c r="D28" s="51" t="s">
        <v>160</v>
      </c>
      <c r="E28" s="152" t="s">
        <v>485</v>
      </c>
      <c r="F28" s="48" t="s">
        <v>528</v>
      </c>
      <c r="G28" s="137"/>
      <c r="H28" s="152" t="s">
        <v>485</v>
      </c>
      <c r="I28" s="11"/>
      <c r="M28" s="140" t="s">
        <v>684</v>
      </c>
      <c r="N28" s="141" t="s">
        <v>512</v>
      </c>
      <c r="O28" s="17" t="s">
        <v>685</v>
      </c>
    </row>
    <row r="29" spans="2:15" ht="21.75" customHeight="1" thickBot="1">
      <c r="B29" s="524"/>
      <c r="C29" s="12" t="s">
        <v>490</v>
      </c>
      <c r="D29" s="13">
        <v>46</v>
      </c>
      <c r="E29" s="14" t="s">
        <v>491</v>
      </c>
      <c r="F29" s="15">
        <v>40</v>
      </c>
      <c r="G29" s="16"/>
      <c r="H29" s="14" t="s">
        <v>491</v>
      </c>
      <c r="I29" s="15"/>
      <c r="M29" s="141" t="s">
        <v>511</v>
      </c>
      <c r="N29" s="141" t="s">
        <v>512</v>
      </c>
      <c r="O29" s="17" t="s">
        <v>686</v>
      </c>
    </row>
    <row r="30" spans="2:15" ht="21.75" customHeight="1">
      <c r="B30" s="522">
        <v>0.60416666666666663</v>
      </c>
      <c r="C30" s="8">
        <v>5</v>
      </c>
      <c r="D30" s="581">
        <v>55</v>
      </c>
      <c r="E30" s="582"/>
      <c r="F30" s="583"/>
      <c r="G30" s="580"/>
      <c r="H30" s="569"/>
      <c r="I30" s="570"/>
      <c r="M30" s="140" t="s">
        <v>514</v>
      </c>
      <c r="N30" s="141" t="s">
        <v>512</v>
      </c>
      <c r="O30" s="21" t="s">
        <v>687</v>
      </c>
    </row>
    <row r="31" spans="2:15" ht="21.75" customHeight="1">
      <c r="B31" s="523"/>
      <c r="C31" s="9" t="s">
        <v>473</v>
      </c>
      <c r="D31" s="59" t="s">
        <v>160</v>
      </c>
      <c r="E31" s="10" t="s">
        <v>218</v>
      </c>
      <c r="F31" s="53" t="s">
        <v>388</v>
      </c>
      <c r="G31" s="137"/>
      <c r="H31" s="10" t="s">
        <v>218</v>
      </c>
      <c r="I31" s="139"/>
      <c r="M31" s="141" t="s">
        <v>516</v>
      </c>
      <c r="N31" s="141" t="s">
        <v>512</v>
      </c>
      <c r="O31" s="21" t="s">
        <v>517</v>
      </c>
    </row>
    <row r="32" spans="2:15" ht="21.75" customHeight="1">
      <c r="B32" s="523"/>
      <c r="C32" s="9" t="s">
        <v>480</v>
      </c>
      <c r="D32" s="574" t="s">
        <v>628</v>
      </c>
      <c r="E32" s="575"/>
      <c r="F32" s="576"/>
      <c r="G32" s="591"/>
      <c r="H32" s="575"/>
      <c r="I32" s="576"/>
      <c r="M32" s="141" t="s">
        <v>518</v>
      </c>
      <c r="N32" s="141" t="s">
        <v>512</v>
      </c>
      <c r="O32" s="22" t="s">
        <v>519</v>
      </c>
    </row>
    <row r="33" spans="2:15" ht="21.75" customHeight="1">
      <c r="B33" s="523"/>
      <c r="C33" s="9" t="s">
        <v>484</v>
      </c>
      <c r="D33" s="137" t="s">
        <v>628</v>
      </c>
      <c r="E33" s="152" t="s">
        <v>485</v>
      </c>
      <c r="F33" s="53" t="s">
        <v>413</v>
      </c>
      <c r="G33" s="137"/>
      <c r="H33" s="152" t="s">
        <v>485</v>
      </c>
      <c r="I33" s="11"/>
      <c r="M33" s="141" t="s">
        <v>520</v>
      </c>
      <c r="N33" s="141" t="s">
        <v>512</v>
      </c>
      <c r="O33" s="22" t="s">
        <v>521</v>
      </c>
    </row>
    <row r="34" spans="2:15" ht="21.75" customHeight="1" thickBot="1">
      <c r="B34" s="524"/>
      <c r="C34" s="12" t="s">
        <v>490</v>
      </c>
      <c r="D34" s="13">
        <v>35</v>
      </c>
      <c r="E34" s="14" t="s">
        <v>491</v>
      </c>
      <c r="F34" s="15">
        <v>32</v>
      </c>
      <c r="G34" s="16"/>
      <c r="H34" s="14" t="s">
        <v>491</v>
      </c>
      <c r="I34" s="15"/>
      <c r="M34" s="140" t="s">
        <v>522</v>
      </c>
      <c r="N34" s="141" t="s">
        <v>512</v>
      </c>
      <c r="O34" s="17" t="s">
        <v>523</v>
      </c>
    </row>
    <row r="35" spans="2:15" ht="21.75" customHeight="1">
      <c r="B35" s="522">
        <v>0.65625</v>
      </c>
      <c r="C35" s="8">
        <v>6</v>
      </c>
      <c r="D35" s="568">
        <v>19</v>
      </c>
      <c r="E35" s="569"/>
      <c r="F35" s="570"/>
      <c r="G35" s="580"/>
      <c r="H35" s="569"/>
      <c r="I35" s="570"/>
      <c r="M35" s="140"/>
      <c r="N35" s="141"/>
      <c r="O35" s="17"/>
    </row>
    <row r="36" spans="2:15" ht="21.75" customHeight="1">
      <c r="B36" s="523"/>
      <c r="C36" s="9" t="s">
        <v>473</v>
      </c>
      <c r="D36" s="55" t="s">
        <v>71</v>
      </c>
      <c r="E36" s="10" t="s">
        <v>218</v>
      </c>
      <c r="F36" s="11" t="s">
        <v>47</v>
      </c>
      <c r="G36" s="137"/>
      <c r="H36" s="10" t="s">
        <v>218</v>
      </c>
      <c r="I36" s="139"/>
      <c r="L36" s="87" t="s">
        <v>526</v>
      </c>
      <c r="M36" s="17"/>
    </row>
    <row r="37" spans="2:15" ht="21.75" customHeight="1">
      <c r="B37" s="523"/>
      <c r="C37" s="9" t="s">
        <v>480</v>
      </c>
      <c r="D37" s="584" t="s">
        <v>160</v>
      </c>
      <c r="E37" s="585"/>
      <c r="F37" s="586"/>
      <c r="G37" s="591"/>
      <c r="H37" s="575"/>
      <c r="I37" s="576"/>
      <c r="L37" s="17"/>
      <c r="M37" s="88" t="s">
        <v>527</v>
      </c>
    </row>
    <row r="38" spans="2:15" ht="21.75" customHeight="1">
      <c r="B38" s="523"/>
      <c r="C38" s="9" t="s">
        <v>484</v>
      </c>
      <c r="D38" s="51" t="s">
        <v>388</v>
      </c>
      <c r="E38" s="152" t="s">
        <v>485</v>
      </c>
      <c r="F38" s="48" t="s">
        <v>528</v>
      </c>
      <c r="G38" s="137"/>
      <c r="H38" s="152" t="s">
        <v>485</v>
      </c>
      <c r="I38" s="11"/>
      <c r="L38" s="17"/>
      <c r="M38" s="19" t="s">
        <v>529</v>
      </c>
    </row>
    <row r="39" spans="2:15" ht="21.75" customHeight="1" thickBot="1">
      <c r="B39" s="524"/>
      <c r="C39" s="12" t="s">
        <v>490</v>
      </c>
      <c r="D39" s="13">
        <v>45</v>
      </c>
      <c r="E39" s="14" t="s">
        <v>491</v>
      </c>
      <c r="F39" s="15">
        <v>37</v>
      </c>
      <c r="G39" s="16"/>
      <c r="H39" s="14" t="s">
        <v>491</v>
      </c>
      <c r="I39" s="15"/>
      <c r="L39" s="17"/>
      <c r="M39" s="18" t="s">
        <v>530</v>
      </c>
    </row>
    <row r="40" spans="2:15" ht="21.75" customHeight="1">
      <c r="B40" s="522">
        <v>0.70833333333333337</v>
      </c>
      <c r="C40" s="8">
        <v>7</v>
      </c>
      <c r="D40" s="581">
        <v>56</v>
      </c>
      <c r="E40" s="582"/>
      <c r="F40" s="583"/>
      <c r="G40" s="580"/>
      <c r="H40" s="569"/>
      <c r="I40" s="570"/>
    </row>
    <row r="41" spans="2:15" ht="21.75" customHeight="1">
      <c r="B41" s="523"/>
      <c r="C41" s="9" t="s">
        <v>473</v>
      </c>
      <c r="D41" s="59" t="s">
        <v>413</v>
      </c>
      <c r="E41" s="10" t="s">
        <v>218</v>
      </c>
      <c r="F41" s="53" t="s">
        <v>160</v>
      </c>
      <c r="G41" s="137"/>
      <c r="H41" s="10" t="s">
        <v>218</v>
      </c>
      <c r="I41" s="139"/>
      <c r="L41" s="78" t="s">
        <v>532</v>
      </c>
    </row>
    <row r="42" spans="2:15" ht="21.75" customHeight="1">
      <c r="B42" s="523"/>
      <c r="C42" s="9" t="s">
        <v>480</v>
      </c>
      <c r="D42" s="574" t="s">
        <v>71</v>
      </c>
      <c r="E42" s="575"/>
      <c r="F42" s="576"/>
      <c r="G42" s="591"/>
      <c r="H42" s="575"/>
      <c r="I42" s="576"/>
      <c r="L42" s="79" t="s">
        <v>533</v>
      </c>
    </row>
    <row r="43" spans="2:15" ht="21.75" customHeight="1">
      <c r="B43" s="523"/>
      <c r="C43" s="9" t="s">
        <v>484</v>
      </c>
      <c r="D43" s="137" t="s">
        <v>71</v>
      </c>
      <c r="E43" s="152" t="s">
        <v>485</v>
      </c>
      <c r="F43" s="11" t="s">
        <v>597</v>
      </c>
      <c r="G43" s="137"/>
      <c r="H43" s="152" t="s">
        <v>485</v>
      </c>
      <c r="I43" s="11"/>
      <c r="L43" s="79" t="s">
        <v>535</v>
      </c>
    </row>
    <row r="44" spans="2:15" ht="21.75" customHeight="1" thickBot="1">
      <c r="B44" s="524"/>
      <c r="C44" s="12" t="s">
        <v>490</v>
      </c>
      <c r="D44" s="13">
        <v>39</v>
      </c>
      <c r="E44" s="14" t="s">
        <v>491</v>
      </c>
      <c r="F44" s="15">
        <v>29</v>
      </c>
      <c r="G44" s="16"/>
      <c r="H44" s="14" t="s">
        <v>491</v>
      </c>
      <c r="I44" s="15"/>
      <c r="L44" s="79" t="s">
        <v>536</v>
      </c>
    </row>
    <row r="45" spans="2:15" ht="21.75" customHeight="1">
      <c r="L45" s="79" t="s">
        <v>538</v>
      </c>
    </row>
    <row r="53" spans="13:13">
      <c r="M53" s="89"/>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2"/>
  <sheetData/>
  <phoneticPr fontId="32"/>
  <pageMargins left="0.25" right="0.25" top="0.75" bottom="0.75" header="0.3" footer="0.3"/>
  <pageSetup paperSize="9" orientation="portrait"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topLeftCell="A20" zoomScaleNormal="100" workbookViewId="0">
      <selection activeCell="F45" sqref="F4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688</v>
      </c>
      <c r="C3" s="1" t="s">
        <v>601</v>
      </c>
      <c r="I3" s="4" t="s">
        <v>602</v>
      </c>
    </row>
    <row r="4" spans="1:13" ht="21" customHeight="1">
      <c r="B4" s="1" t="s">
        <v>689</v>
      </c>
      <c r="I4" s="4" t="s">
        <v>574</v>
      </c>
    </row>
    <row r="5" spans="1:13" ht="21" customHeight="1">
      <c r="B5" s="5" t="s">
        <v>604</v>
      </c>
      <c r="D5" s="1" t="s">
        <v>86</v>
      </c>
    </row>
    <row r="6" spans="1:13" ht="21" customHeight="1">
      <c r="B6" s="1" t="s">
        <v>577</v>
      </c>
      <c r="C6" s="1" t="s">
        <v>578</v>
      </c>
      <c r="L6" s="90" t="s">
        <v>445</v>
      </c>
      <c r="M6" s="87"/>
    </row>
    <row r="7" spans="1:13" ht="21" customHeight="1">
      <c r="B7" s="1" t="s">
        <v>606</v>
      </c>
      <c r="D7" s="1" t="s">
        <v>76</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68">
        <v>34</v>
      </c>
      <c r="E10" s="602"/>
      <c r="F10" s="604"/>
      <c r="G10" s="580"/>
      <c r="H10" s="569"/>
      <c r="I10" s="570"/>
      <c r="L10" s="91"/>
      <c r="M10" s="88" t="s">
        <v>455</v>
      </c>
    </row>
    <row r="11" spans="1:13" ht="21.75" customHeight="1">
      <c r="B11" s="523"/>
      <c r="C11" s="9" t="s">
        <v>473</v>
      </c>
      <c r="D11" s="137" t="s">
        <v>639</v>
      </c>
      <c r="E11" s="10" t="s">
        <v>218</v>
      </c>
      <c r="F11" s="139" t="s">
        <v>619</v>
      </c>
      <c r="G11" s="137"/>
      <c r="H11" s="10" t="s">
        <v>218</v>
      </c>
      <c r="I11" s="139"/>
      <c r="L11" s="91"/>
      <c r="M11" s="88" t="s">
        <v>457</v>
      </c>
    </row>
    <row r="12" spans="1:13" ht="21.75" customHeight="1">
      <c r="B12" s="523"/>
      <c r="C12" s="9" t="s">
        <v>480</v>
      </c>
      <c r="D12" s="574" t="s">
        <v>610</v>
      </c>
      <c r="E12" s="612"/>
      <c r="F12" s="590"/>
      <c r="G12" s="591"/>
      <c r="H12" s="575"/>
      <c r="I12" s="576"/>
      <c r="L12" s="91" t="s">
        <v>459</v>
      </c>
      <c r="M12" s="88" t="s">
        <v>460</v>
      </c>
    </row>
    <row r="13" spans="1:13" ht="21.75" customHeight="1">
      <c r="B13" s="523"/>
      <c r="C13" s="9" t="s">
        <v>484</v>
      </c>
      <c r="D13" s="51" t="s">
        <v>626</v>
      </c>
      <c r="E13" s="152" t="s">
        <v>485</v>
      </c>
      <c r="F13" s="53" t="s">
        <v>610</v>
      </c>
      <c r="G13" s="137"/>
      <c r="H13" s="152" t="s">
        <v>485</v>
      </c>
      <c r="I13" s="11"/>
      <c r="L13" s="91" t="s">
        <v>463</v>
      </c>
      <c r="M13" s="88" t="s">
        <v>464</v>
      </c>
    </row>
    <row r="14" spans="1:13" ht="21.75" customHeight="1" thickBot="1">
      <c r="B14" s="524"/>
      <c r="C14" s="12" t="s">
        <v>490</v>
      </c>
      <c r="D14" s="13">
        <v>33</v>
      </c>
      <c r="E14" s="14" t="s">
        <v>491</v>
      </c>
      <c r="F14" s="15">
        <v>41</v>
      </c>
      <c r="G14" s="16"/>
      <c r="H14" s="14" t="s">
        <v>491</v>
      </c>
      <c r="I14" s="15"/>
      <c r="L14" s="91"/>
      <c r="M14" s="88" t="s">
        <v>470</v>
      </c>
    </row>
    <row r="15" spans="1:13" ht="21.75" customHeight="1">
      <c r="B15" s="522">
        <v>0.44791666666666669</v>
      </c>
      <c r="C15" s="8">
        <v>2</v>
      </c>
      <c r="D15" s="581">
        <v>23</v>
      </c>
      <c r="E15" s="571"/>
      <c r="F15" s="573"/>
      <c r="G15" s="580"/>
      <c r="H15" s="569"/>
      <c r="I15" s="570"/>
      <c r="L15" s="91" t="s">
        <v>471</v>
      </c>
      <c r="M15" s="88" t="s">
        <v>472</v>
      </c>
    </row>
    <row r="16" spans="1:13" ht="21.75" customHeight="1">
      <c r="B16" s="523"/>
      <c r="C16" s="9" t="s">
        <v>473</v>
      </c>
      <c r="D16" s="59" t="s">
        <v>280</v>
      </c>
      <c r="E16" s="10" t="s">
        <v>218</v>
      </c>
      <c r="F16" s="53" t="s">
        <v>121</v>
      </c>
      <c r="G16" s="137"/>
      <c r="H16" s="10" t="s">
        <v>218</v>
      </c>
      <c r="I16" s="139"/>
      <c r="L16" s="91" t="s">
        <v>478</v>
      </c>
      <c r="M16" s="88" t="s">
        <v>479</v>
      </c>
    </row>
    <row r="17" spans="2:15" ht="21.75" customHeight="1">
      <c r="B17" s="523"/>
      <c r="C17" s="9" t="s">
        <v>480</v>
      </c>
      <c r="D17" s="574" t="s">
        <v>639</v>
      </c>
      <c r="E17" s="612"/>
      <c r="F17" s="590"/>
      <c r="G17" s="591"/>
      <c r="H17" s="575"/>
      <c r="I17" s="576"/>
      <c r="L17" s="91"/>
      <c r="M17" s="88" t="s">
        <v>483</v>
      </c>
    </row>
    <row r="18" spans="2:15" ht="21.75" customHeight="1">
      <c r="B18" s="523"/>
      <c r="C18" s="9" t="s">
        <v>484</v>
      </c>
      <c r="D18" s="23" t="s">
        <v>528</v>
      </c>
      <c r="E18" s="152" t="s">
        <v>485</v>
      </c>
      <c r="F18" s="11" t="s">
        <v>639</v>
      </c>
      <c r="G18" s="137"/>
      <c r="H18" s="152" t="s">
        <v>485</v>
      </c>
      <c r="I18" s="11"/>
      <c r="L18" s="91" t="s">
        <v>488</v>
      </c>
      <c r="M18" s="88" t="s">
        <v>489</v>
      </c>
    </row>
    <row r="19" spans="2:15" ht="21.75" customHeight="1" thickBot="1">
      <c r="B19" s="524"/>
      <c r="C19" s="12" t="s">
        <v>490</v>
      </c>
      <c r="D19" s="13">
        <v>25</v>
      </c>
      <c r="E19" s="14" t="s">
        <v>491</v>
      </c>
      <c r="F19" s="15">
        <v>23</v>
      </c>
      <c r="G19" s="16"/>
      <c r="H19" s="14" t="s">
        <v>491</v>
      </c>
      <c r="I19" s="15"/>
      <c r="L19" s="91" t="s">
        <v>492</v>
      </c>
      <c r="M19" s="88" t="s">
        <v>493</v>
      </c>
    </row>
    <row r="20" spans="2:15" ht="21.75" customHeight="1">
      <c r="B20" s="522">
        <v>0.5</v>
      </c>
      <c r="C20" s="8">
        <v>3</v>
      </c>
      <c r="D20" s="568">
        <v>35</v>
      </c>
      <c r="E20" s="602"/>
      <c r="F20" s="604"/>
      <c r="G20" s="568"/>
      <c r="H20" s="569"/>
      <c r="I20" s="570"/>
      <c r="L20" s="91"/>
      <c r="M20" s="92" t="s">
        <v>494</v>
      </c>
    </row>
    <row r="21" spans="2:15" ht="21.75" customHeight="1">
      <c r="B21" s="523"/>
      <c r="C21" s="9" t="s">
        <v>473</v>
      </c>
      <c r="D21" s="137" t="s">
        <v>619</v>
      </c>
      <c r="E21" s="10" t="s">
        <v>218</v>
      </c>
      <c r="F21" s="139" t="s">
        <v>610</v>
      </c>
      <c r="G21" s="137"/>
      <c r="H21" s="10" t="s">
        <v>218</v>
      </c>
      <c r="I21" s="139"/>
      <c r="L21" s="77"/>
      <c r="M21" s="17" t="s">
        <v>497</v>
      </c>
    </row>
    <row r="22" spans="2:15" ht="21.75" customHeight="1">
      <c r="B22" s="523"/>
      <c r="C22" s="9" t="s">
        <v>480</v>
      </c>
      <c r="D22" s="584" t="s">
        <v>626</v>
      </c>
      <c r="E22" s="577"/>
      <c r="F22" s="579"/>
      <c r="G22" s="589"/>
      <c r="H22" s="589"/>
      <c r="I22" s="590"/>
      <c r="L22" s="77" t="s">
        <v>499</v>
      </c>
      <c r="M22" s="17" t="s">
        <v>500</v>
      </c>
    </row>
    <row r="23" spans="2:15" ht="21.75" customHeight="1">
      <c r="B23" s="523"/>
      <c r="C23" s="9" t="s">
        <v>484</v>
      </c>
      <c r="D23" s="141" t="s">
        <v>635</v>
      </c>
      <c r="E23" s="152" t="s">
        <v>485</v>
      </c>
      <c r="F23" s="53" t="s">
        <v>300</v>
      </c>
      <c r="G23" s="137"/>
      <c r="H23" s="152" t="s">
        <v>485</v>
      </c>
      <c r="I23" s="11"/>
      <c r="L23" s="77"/>
      <c r="M23" s="78" t="s">
        <v>504</v>
      </c>
    </row>
    <row r="24" spans="2:15" ht="21.75" customHeight="1" thickBot="1">
      <c r="B24" s="524"/>
      <c r="C24" s="12" t="s">
        <v>490</v>
      </c>
      <c r="D24" s="13">
        <v>43</v>
      </c>
      <c r="E24" s="14" t="s">
        <v>491</v>
      </c>
      <c r="F24" s="15">
        <v>18</v>
      </c>
      <c r="G24" s="16"/>
      <c r="H24" s="14" t="s">
        <v>491</v>
      </c>
      <c r="I24" s="15"/>
      <c r="M24" s="17" t="s">
        <v>617</v>
      </c>
    </row>
    <row r="25" spans="2:15" ht="21.75" customHeight="1">
      <c r="B25" s="522">
        <v>0.55208333333333337</v>
      </c>
      <c r="C25" s="8">
        <v>4</v>
      </c>
      <c r="D25" s="581">
        <v>30</v>
      </c>
      <c r="E25" s="571"/>
      <c r="F25" s="573"/>
      <c r="G25" s="580"/>
      <c r="H25" s="569"/>
      <c r="I25" s="570"/>
      <c r="M25" s="78" t="s">
        <v>506</v>
      </c>
      <c r="N25" s="17"/>
    </row>
    <row r="26" spans="2:15" ht="21.75" customHeight="1">
      <c r="B26" s="523"/>
      <c r="C26" s="9" t="s">
        <v>473</v>
      </c>
      <c r="D26" s="59" t="s">
        <v>121</v>
      </c>
      <c r="E26" s="10" t="s">
        <v>218</v>
      </c>
      <c r="F26" s="53" t="s">
        <v>300</v>
      </c>
      <c r="G26" s="137"/>
      <c r="H26" s="10" t="s">
        <v>218</v>
      </c>
      <c r="I26" s="139"/>
      <c r="L26" s="140"/>
      <c r="M26" s="141"/>
      <c r="N26" s="17"/>
    </row>
    <row r="27" spans="2:15" ht="21.75" customHeight="1">
      <c r="B27" s="523"/>
      <c r="C27" s="9" t="s">
        <v>480</v>
      </c>
      <c r="D27" s="574" t="s">
        <v>619</v>
      </c>
      <c r="E27" s="612"/>
      <c r="F27" s="590"/>
      <c r="G27" s="591"/>
      <c r="H27" s="575"/>
      <c r="I27" s="576"/>
      <c r="L27" s="20" t="s">
        <v>621</v>
      </c>
      <c r="M27" s="20"/>
      <c r="N27" s="88"/>
      <c r="O27" s="17"/>
    </row>
    <row r="28" spans="2:15" ht="21.75" customHeight="1">
      <c r="B28" s="523"/>
      <c r="C28" s="9" t="s">
        <v>484</v>
      </c>
      <c r="D28" s="23" t="s">
        <v>528</v>
      </c>
      <c r="E28" s="152" t="s">
        <v>485</v>
      </c>
      <c r="F28" s="11" t="s">
        <v>619</v>
      </c>
      <c r="G28" s="137"/>
      <c r="H28" s="152" t="s">
        <v>485</v>
      </c>
      <c r="I28" s="11"/>
      <c r="L28" s="88"/>
      <c r="M28" s="141" t="s">
        <v>511</v>
      </c>
      <c r="N28" s="141" t="s">
        <v>512</v>
      </c>
      <c r="O28" s="17" t="s">
        <v>623</v>
      </c>
    </row>
    <row r="29" spans="2:15" ht="21.75" customHeight="1" thickBot="1">
      <c r="B29" s="524"/>
      <c r="C29" s="12" t="s">
        <v>490</v>
      </c>
      <c r="D29" s="13">
        <v>36</v>
      </c>
      <c r="E29" s="14" t="s">
        <v>491</v>
      </c>
      <c r="F29" s="15">
        <v>23</v>
      </c>
      <c r="G29" s="16"/>
      <c r="H29" s="14" t="s">
        <v>491</v>
      </c>
      <c r="I29" s="15"/>
      <c r="L29" s="17"/>
      <c r="M29" s="140" t="s">
        <v>514</v>
      </c>
      <c r="N29" s="141" t="s">
        <v>512</v>
      </c>
      <c r="O29" s="21" t="s">
        <v>624</v>
      </c>
    </row>
    <row r="30" spans="2:15" ht="21.75" customHeight="1">
      <c r="B30" s="522">
        <v>0.60416666666666663</v>
      </c>
      <c r="C30" s="8">
        <v>5</v>
      </c>
      <c r="D30" s="580">
        <v>50</v>
      </c>
      <c r="E30" s="602"/>
      <c r="F30" s="604"/>
      <c r="G30" s="580"/>
      <c r="H30" s="569"/>
      <c r="I30" s="570"/>
      <c r="L30" s="17"/>
      <c r="M30" s="141" t="s">
        <v>516</v>
      </c>
      <c r="N30" s="141" t="s">
        <v>512</v>
      </c>
      <c r="O30" s="21" t="s">
        <v>517</v>
      </c>
    </row>
    <row r="31" spans="2:15" ht="21.75" customHeight="1">
      <c r="B31" s="523"/>
      <c r="C31" s="9" t="s">
        <v>473</v>
      </c>
      <c r="D31" s="137" t="s">
        <v>635</v>
      </c>
      <c r="E31" s="10" t="s">
        <v>218</v>
      </c>
      <c r="F31" s="139" t="s">
        <v>639</v>
      </c>
      <c r="G31" s="137"/>
      <c r="H31" s="10" t="s">
        <v>218</v>
      </c>
      <c r="I31" s="139"/>
      <c r="L31" s="17"/>
      <c r="M31" s="141" t="s">
        <v>518</v>
      </c>
      <c r="N31" s="141" t="s">
        <v>512</v>
      </c>
      <c r="O31" s="22" t="s">
        <v>519</v>
      </c>
    </row>
    <row r="32" spans="2:15" ht="21.75" customHeight="1">
      <c r="B32" s="523"/>
      <c r="C32" s="9" t="s">
        <v>480</v>
      </c>
      <c r="D32" s="584" t="s">
        <v>610</v>
      </c>
      <c r="E32" s="577"/>
      <c r="F32" s="579"/>
      <c r="G32" s="591"/>
      <c r="H32" s="575"/>
      <c r="I32" s="576"/>
      <c r="L32" s="17"/>
      <c r="M32" s="141" t="s">
        <v>520</v>
      </c>
      <c r="N32" s="141" t="s">
        <v>512</v>
      </c>
      <c r="O32" s="22" t="s">
        <v>521</v>
      </c>
    </row>
    <row r="33" spans="2:15" ht="21.75" customHeight="1">
      <c r="B33" s="523"/>
      <c r="C33" s="9" t="s">
        <v>484</v>
      </c>
      <c r="D33" s="51" t="s">
        <v>610</v>
      </c>
      <c r="E33" s="152" t="s">
        <v>485</v>
      </c>
      <c r="F33" s="11" t="s">
        <v>619</v>
      </c>
      <c r="G33" s="137"/>
      <c r="H33" s="152" t="s">
        <v>485</v>
      </c>
      <c r="I33" s="11"/>
      <c r="M33" s="140" t="s">
        <v>522</v>
      </c>
      <c r="N33" s="141" t="s">
        <v>512</v>
      </c>
      <c r="O33" s="17" t="s">
        <v>627</v>
      </c>
    </row>
    <row r="34" spans="2:15" ht="21.75" customHeight="1" thickBot="1">
      <c r="B34" s="524"/>
      <c r="C34" s="12" t="s">
        <v>490</v>
      </c>
      <c r="D34" s="13">
        <v>30</v>
      </c>
      <c r="E34" s="14" t="s">
        <v>491</v>
      </c>
      <c r="F34" s="15">
        <v>52</v>
      </c>
      <c r="G34" s="16"/>
      <c r="H34" s="14" t="s">
        <v>491</v>
      </c>
      <c r="I34" s="15"/>
    </row>
    <row r="35" spans="2:15" ht="21.75" customHeight="1">
      <c r="B35" s="522">
        <v>0.65625</v>
      </c>
      <c r="C35" s="8">
        <v>6</v>
      </c>
      <c r="D35" s="588">
        <v>24</v>
      </c>
      <c r="E35" s="571"/>
      <c r="F35" s="573"/>
      <c r="G35" s="580"/>
      <c r="H35" s="569"/>
      <c r="I35" s="570"/>
      <c r="L35" s="87" t="s">
        <v>526</v>
      </c>
      <c r="M35" s="17"/>
    </row>
    <row r="36" spans="2:15" ht="21.75" customHeight="1">
      <c r="B36" s="523"/>
      <c r="C36" s="9" t="s">
        <v>473</v>
      </c>
      <c r="D36" s="59" t="s">
        <v>300</v>
      </c>
      <c r="E36" s="10" t="s">
        <v>4</v>
      </c>
      <c r="F36" s="53" t="s">
        <v>626</v>
      </c>
      <c r="G36" s="137"/>
      <c r="H36" s="10" t="s">
        <v>218</v>
      </c>
      <c r="I36" s="139"/>
      <c r="L36" s="17"/>
      <c r="M36" s="88" t="s">
        <v>527</v>
      </c>
    </row>
    <row r="37" spans="2:15" ht="21.75" customHeight="1">
      <c r="B37" s="523"/>
      <c r="C37" s="9" t="s">
        <v>480</v>
      </c>
      <c r="D37" s="574" t="s">
        <v>635</v>
      </c>
      <c r="E37" s="612"/>
      <c r="F37" s="590"/>
      <c r="G37" s="591"/>
      <c r="H37" s="575"/>
      <c r="I37" s="576"/>
      <c r="L37" s="17"/>
      <c r="M37" s="19" t="s">
        <v>529</v>
      </c>
    </row>
    <row r="38" spans="2:15" ht="21.75" customHeight="1">
      <c r="B38" s="523"/>
      <c r="C38" s="9" t="s">
        <v>484</v>
      </c>
      <c r="D38" s="23" t="s">
        <v>528</v>
      </c>
      <c r="E38" s="152" t="s">
        <v>485</v>
      </c>
      <c r="F38" s="11" t="s">
        <v>610</v>
      </c>
      <c r="G38" s="137"/>
      <c r="H38" s="152" t="s">
        <v>485</v>
      </c>
      <c r="I38" s="11"/>
      <c r="L38" s="17"/>
      <c r="M38" s="18" t="s">
        <v>530</v>
      </c>
    </row>
    <row r="39" spans="2:15" ht="21.75" customHeight="1" thickBot="1">
      <c r="B39" s="524"/>
      <c r="C39" s="12" t="s">
        <v>490</v>
      </c>
      <c r="D39" s="13">
        <v>27</v>
      </c>
      <c r="E39" s="14" t="s">
        <v>491</v>
      </c>
      <c r="F39" s="15">
        <v>50</v>
      </c>
      <c r="G39" s="16"/>
      <c r="H39" s="14" t="s">
        <v>491</v>
      </c>
      <c r="I39" s="15"/>
    </row>
    <row r="40" spans="2:15" ht="21.75" customHeight="1">
      <c r="B40" s="522">
        <v>0.70833333333333337</v>
      </c>
      <c r="C40" s="8">
        <v>7</v>
      </c>
      <c r="D40" s="580">
        <v>51</v>
      </c>
      <c r="E40" s="602"/>
      <c r="F40" s="604"/>
      <c r="G40" s="580"/>
      <c r="H40" s="569"/>
      <c r="I40" s="570"/>
      <c r="L40" s="78" t="s">
        <v>532</v>
      </c>
    </row>
    <row r="41" spans="2:15" ht="21.75" customHeight="1">
      <c r="B41" s="523"/>
      <c r="C41" s="9" t="s">
        <v>473</v>
      </c>
      <c r="D41" s="137" t="s">
        <v>610</v>
      </c>
      <c r="E41" s="10" t="s">
        <v>218</v>
      </c>
      <c r="F41" s="139" t="s">
        <v>635</v>
      </c>
      <c r="G41" s="137"/>
      <c r="H41" s="10" t="s">
        <v>218</v>
      </c>
      <c r="I41" s="139"/>
      <c r="L41" s="79" t="s">
        <v>533</v>
      </c>
    </row>
    <row r="42" spans="2:15" ht="21.75" customHeight="1">
      <c r="B42" s="523"/>
      <c r="C42" s="9" t="s">
        <v>480</v>
      </c>
      <c r="D42" s="584" t="s">
        <v>300</v>
      </c>
      <c r="E42" s="577"/>
      <c r="F42" s="579"/>
      <c r="G42" s="591"/>
      <c r="H42" s="575"/>
      <c r="I42" s="576"/>
      <c r="L42" s="79" t="s">
        <v>535</v>
      </c>
    </row>
    <row r="43" spans="2:15" ht="21.75" customHeight="1">
      <c r="B43" s="523"/>
      <c r="C43" s="9" t="s">
        <v>484</v>
      </c>
      <c r="D43" s="51" t="s">
        <v>300</v>
      </c>
      <c r="E43" s="152" t="s">
        <v>485</v>
      </c>
      <c r="F43" s="53" t="s">
        <v>626</v>
      </c>
      <c r="G43" s="137"/>
      <c r="H43" s="152" t="s">
        <v>485</v>
      </c>
      <c r="I43" s="11"/>
      <c r="L43" s="79" t="s">
        <v>536</v>
      </c>
    </row>
    <row r="44" spans="2:15" ht="21.75" customHeight="1" thickBot="1">
      <c r="B44" s="524"/>
      <c r="C44" s="12" t="s">
        <v>490</v>
      </c>
      <c r="D44" s="13">
        <v>35</v>
      </c>
      <c r="E44" s="14" t="s">
        <v>491</v>
      </c>
      <c r="F44" s="15">
        <v>23</v>
      </c>
      <c r="G44" s="16"/>
      <c r="H44" s="14" t="s">
        <v>491</v>
      </c>
      <c r="I44" s="15"/>
      <c r="L44" s="79" t="s">
        <v>538</v>
      </c>
    </row>
    <row r="53" spans="13:13">
      <c r="M53" s="89"/>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zoomScaleNormal="100" workbookViewId="0">
      <selection activeCell="R115" sqref="R115"/>
    </sheetView>
  </sheetViews>
  <sheetFormatPr defaultColWidth="9" defaultRowHeight="12.6"/>
  <cols>
    <col min="1" max="1" width="10.88671875" style="17" customWidth="1"/>
    <col min="2" max="26" width="4.44140625" style="17" customWidth="1"/>
    <col min="27" max="27" width="10.44140625" style="17" bestFit="1" customWidth="1"/>
    <col min="28" max="16384" width="9" style="17"/>
  </cols>
  <sheetData>
    <row r="1" spans="2:25" ht="38.25" customHeight="1">
      <c r="B1" s="34" t="s">
        <v>0</v>
      </c>
    </row>
    <row r="2" spans="2:25" ht="14.25" customHeight="1"/>
    <row r="3" spans="2:25" ht="14.4" customHeight="1" thickBot="1">
      <c r="B3" s="17" t="s">
        <v>240</v>
      </c>
      <c r="P3" s="462" t="s">
        <v>2</v>
      </c>
      <c r="Q3" s="462"/>
      <c r="R3" s="462" t="s">
        <v>3</v>
      </c>
      <c r="S3" s="462"/>
      <c r="T3" s="462" t="s">
        <v>4</v>
      </c>
      <c r="U3" s="462"/>
    </row>
    <row r="4" spans="2:25" ht="13.5" customHeight="1">
      <c r="B4" s="427"/>
      <c r="C4" s="512"/>
      <c r="D4" s="483" t="str">
        <f>B6</f>
        <v>高嶺</v>
      </c>
      <c r="E4" s="483"/>
      <c r="F4" s="485" t="str">
        <f>B8</f>
        <v>FINS</v>
      </c>
      <c r="G4" s="486"/>
      <c r="H4" s="485" t="str">
        <f>B10</f>
        <v>バッスル</v>
      </c>
      <c r="I4" s="486"/>
      <c r="J4" s="485" t="str">
        <f>B12</f>
        <v>豊川南部</v>
      </c>
      <c r="K4" s="486"/>
      <c r="L4" s="485" t="str">
        <f>B14</f>
        <v>吉田方</v>
      </c>
      <c r="M4" s="486"/>
      <c r="N4" s="485" t="str">
        <f>B16</f>
        <v>美川</v>
      </c>
      <c r="O4" s="488"/>
      <c r="P4" s="264" t="s">
        <v>81</v>
      </c>
      <c r="Q4" s="265"/>
      <c r="R4" s="420" t="s">
        <v>82</v>
      </c>
      <c r="S4" s="420"/>
      <c r="T4" s="421" t="s">
        <v>83</v>
      </c>
      <c r="U4" s="421"/>
      <c r="V4" s="420" t="s">
        <v>84</v>
      </c>
      <c r="W4" s="420"/>
      <c r="X4" s="420" t="s">
        <v>9</v>
      </c>
      <c r="Y4" s="423"/>
    </row>
    <row r="5" spans="2:25" ht="13.5" customHeight="1">
      <c r="B5" s="513"/>
      <c r="C5" s="506"/>
      <c r="D5" s="484"/>
      <c r="E5" s="484"/>
      <c r="F5" s="424"/>
      <c r="G5" s="396"/>
      <c r="H5" s="424"/>
      <c r="I5" s="396"/>
      <c r="J5" s="424"/>
      <c r="K5" s="396"/>
      <c r="L5" s="424"/>
      <c r="M5" s="396"/>
      <c r="N5" s="424"/>
      <c r="O5" s="425"/>
      <c r="P5" s="418"/>
      <c r="Q5" s="419"/>
      <c r="R5" s="374"/>
      <c r="S5" s="374"/>
      <c r="T5" s="422"/>
      <c r="U5" s="422"/>
      <c r="V5" s="374"/>
      <c r="W5" s="374"/>
      <c r="X5" s="374"/>
      <c r="Y5" s="375"/>
    </row>
    <row r="6" spans="2:25" ht="13.5" customHeight="1">
      <c r="B6" s="470" t="s">
        <v>241</v>
      </c>
      <c r="C6" s="471"/>
      <c r="D6" s="503"/>
      <c r="E6" s="504"/>
      <c r="F6" s="514" t="s">
        <v>242</v>
      </c>
      <c r="G6" s="515"/>
      <c r="H6" s="437" t="s">
        <v>243</v>
      </c>
      <c r="I6" s="383"/>
      <c r="J6" s="207" t="s">
        <v>244</v>
      </c>
      <c r="K6" s="208"/>
      <c r="L6" s="158" t="s">
        <v>245</v>
      </c>
      <c r="M6" s="213"/>
      <c r="N6" s="158" t="s">
        <v>246</v>
      </c>
      <c r="O6" s="405"/>
      <c r="P6" s="390">
        <f>COUNTIF(D7:O7,"○")</f>
        <v>5</v>
      </c>
      <c r="Q6" s="391"/>
      <c r="R6" s="182">
        <f>COUNTIF(D7:O7,"●")</f>
        <v>0</v>
      </c>
      <c r="S6" s="211"/>
      <c r="T6" s="370">
        <f>COUNTIF(D7:O7,"×")</f>
        <v>0</v>
      </c>
      <c r="U6" s="370"/>
      <c r="V6" s="372">
        <f>P6*3+R6</f>
        <v>15</v>
      </c>
      <c r="W6" s="372"/>
      <c r="X6" s="370">
        <v>1</v>
      </c>
      <c r="Y6" s="394"/>
    </row>
    <row r="7" spans="2:25" ht="13.5" customHeight="1">
      <c r="B7" s="472"/>
      <c r="C7" s="473"/>
      <c r="D7" s="505"/>
      <c r="E7" s="506"/>
      <c r="F7" s="499" t="s">
        <v>45</v>
      </c>
      <c r="G7" s="500"/>
      <c r="H7" s="507" t="s">
        <v>2</v>
      </c>
      <c r="I7" s="508"/>
      <c r="J7" s="496" t="s">
        <v>2</v>
      </c>
      <c r="K7" s="222"/>
      <c r="L7" s="499" t="s">
        <v>45</v>
      </c>
      <c r="M7" s="500"/>
      <c r="N7" s="507" t="s">
        <v>2</v>
      </c>
      <c r="O7" s="508"/>
      <c r="P7" s="390"/>
      <c r="Q7" s="391"/>
      <c r="R7" s="180"/>
      <c r="S7" s="222"/>
      <c r="T7" s="370"/>
      <c r="U7" s="370"/>
      <c r="V7" s="372"/>
      <c r="W7" s="372"/>
      <c r="X7" s="370"/>
      <c r="Y7" s="394"/>
    </row>
    <row r="8" spans="2:25" ht="13.5" customHeight="1">
      <c r="B8" s="470" t="s">
        <v>10</v>
      </c>
      <c r="C8" s="471"/>
      <c r="D8" s="510" t="s">
        <v>247</v>
      </c>
      <c r="E8" s="511"/>
      <c r="F8" s="503"/>
      <c r="G8" s="504"/>
      <c r="H8" s="509" t="s">
        <v>248</v>
      </c>
      <c r="I8" s="192"/>
      <c r="J8" s="207" t="s">
        <v>249</v>
      </c>
      <c r="K8" s="208"/>
      <c r="L8" s="207" t="s">
        <v>250</v>
      </c>
      <c r="M8" s="208"/>
      <c r="N8" s="207" t="s">
        <v>251</v>
      </c>
      <c r="O8" s="326"/>
      <c r="P8" s="390">
        <f>COUNTIF(D9:O9,"○")</f>
        <v>4</v>
      </c>
      <c r="Q8" s="391"/>
      <c r="R8" s="182">
        <f t="shared" ref="R8" si="0">COUNTIF(D9:O9,"●")</f>
        <v>1</v>
      </c>
      <c r="S8" s="211"/>
      <c r="T8" s="370">
        <f t="shared" ref="T8" si="1">COUNTIF(D9:O9,"×")</f>
        <v>0</v>
      </c>
      <c r="U8" s="370"/>
      <c r="V8" s="372">
        <f t="shared" ref="V8" si="2">P8*3+R8</f>
        <v>13</v>
      </c>
      <c r="W8" s="372"/>
      <c r="X8" s="370">
        <v>2</v>
      </c>
      <c r="Y8" s="394"/>
    </row>
    <row r="9" spans="2:25" ht="13.5" customHeight="1">
      <c r="B9" s="472"/>
      <c r="C9" s="473"/>
      <c r="D9" s="499" t="s">
        <v>34</v>
      </c>
      <c r="E9" s="500"/>
      <c r="F9" s="505"/>
      <c r="G9" s="506"/>
      <c r="H9" s="499" t="s">
        <v>2</v>
      </c>
      <c r="I9" s="502"/>
      <c r="J9" s="499" t="s">
        <v>2</v>
      </c>
      <c r="K9" s="502"/>
      <c r="L9" s="496" t="s">
        <v>2</v>
      </c>
      <c r="M9" s="222"/>
      <c r="N9" s="496" t="s">
        <v>2</v>
      </c>
      <c r="O9" s="222"/>
      <c r="P9" s="390"/>
      <c r="Q9" s="391"/>
      <c r="R9" s="180"/>
      <c r="S9" s="222"/>
      <c r="T9" s="370"/>
      <c r="U9" s="370"/>
      <c r="V9" s="372"/>
      <c r="W9" s="372"/>
      <c r="X9" s="370"/>
      <c r="Y9" s="394"/>
    </row>
    <row r="10" spans="2:25" ht="13.5" customHeight="1">
      <c r="B10" s="470" t="s">
        <v>252</v>
      </c>
      <c r="C10" s="471"/>
      <c r="D10" s="489" t="s">
        <v>253</v>
      </c>
      <c r="E10" s="490"/>
      <c r="F10" s="489" t="s">
        <v>254</v>
      </c>
      <c r="G10" s="490"/>
      <c r="H10" s="503"/>
      <c r="I10" s="504"/>
      <c r="J10" s="158" t="s">
        <v>255</v>
      </c>
      <c r="K10" s="213"/>
      <c r="L10" s="207" t="s">
        <v>256</v>
      </c>
      <c r="M10" s="208"/>
      <c r="N10" s="207" t="s">
        <v>257</v>
      </c>
      <c r="O10" s="326"/>
      <c r="P10" s="390">
        <f t="shared" ref="P10" si="3">COUNTIF(D11:O11,"○")</f>
        <v>3</v>
      </c>
      <c r="Q10" s="391"/>
      <c r="R10" s="182">
        <f t="shared" ref="R10" si="4">COUNTIF(D11:O11,"●")</f>
        <v>2</v>
      </c>
      <c r="S10" s="211"/>
      <c r="T10" s="370">
        <f t="shared" ref="T10" si="5">COUNTIF(D11:O11,"×")</f>
        <v>0</v>
      </c>
      <c r="U10" s="370"/>
      <c r="V10" s="372">
        <f t="shared" ref="V10" si="6">P10*3+R10</f>
        <v>11</v>
      </c>
      <c r="W10" s="372"/>
      <c r="X10" s="370">
        <v>3</v>
      </c>
      <c r="Y10" s="394"/>
    </row>
    <row r="11" spans="2:25" ht="13.5" customHeight="1">
      <c r="B11" s="472"/>
      <c r="C11" s="473"/>
      <c r="D11" s="499" t="s">
        <v>3</v>
      </c>
      <c r="E11" s="500"/>
      <c r="F11" s="499" t="s">
        <v>3</v>
      </c>
      <c r="G11" s="500"/>
      <c r="H11" s="505"/>
      <c r="I11" s="506"/>
      <c r="J11" s="507" t="s">
        <v>2</v>
      </c>
      <c r="K11" s="508"/>
      <c r="L11" s="499" t="s">
        <v>2</v>
      </c>
      <c r="M11" s="502"/>
      <c r="N11" s="499" t="s">
        <v>2</v>
      </c>
      <c r="O11" s="500"/>
      <c r="P11" s="390"/>
      <c r="Q11" s="391"/>
      <c r="R11" s="180"/>
      <c r="S11" s="222"/>
      <c r="T11" s="370"/>
      <c r="U11" s="370"/>
      <c r="V11" s="372"/>
      <c r="W11" s="372"/>
      <c r="X11" s="370"/>
      <c r="Y11" s="394"/>
    </row>
    <row r="12" spans="2:25" ht="13.5" customHeight="1">
      <c r="B12" s="470" t="s">
        <v>258</v>
      </c>
      <c r="C12" s="471"/>
      <c r="D12" s="501" t="s">
        <v>259</v>
      </c>
      <c r="E12" s="490"/>
      <c r="F12" s="489" t="s">
        <v>260</v>
      </c>
      <c r="G12" s="490"/>
      <c r="H12" s="489" t="s">
        <v>261</v>
      </c>
      <c r="I12" s="490"/>
      <c r="J12" s="475"/>
      <c r="K12" s="476"/>
      <c r="L12" s="207" t="s">
        <v>262</v>
      </c>
      <c r="M12" s="208"/>
      <c r="N12" s="158" t="s">
        <v>73</v>
      </c>
      <c r="O12" s="405"/>
      <c r="P12" s="390">
        <f t="shared" ref="P12" si="7">COUNTIF(D13:O13,"○")</f>
        <v>0</v>
      </c>
      <c r="Q12" s="391"/>
      <c r="R12" s="182">
        <f t="shared" ref="R12" si="8">COUNTIF(D13:O13,"●")</f>
        <v>5</v>
      </c>
      <c r="S12" s="211"/>
      <c r="T12" s="370">
        <f t="shared" ref="T12" si="9">COUNTIF(D13:O13,"×")</f>
        <v>0</v>
      </c>
      <c r="U12" s="370"/>
      <c r="V12" s="372">
        <f t="shared" ref="V12" si="10">P12*3+R12</f>
        <v>5</v>
      </c>
      <c r="W12" s="372"/>
      <c r="X12" s="370">
        <v>6</v>
      </c>
      <c r="Y12" s="394"/>
    </row>
    <row r="13" spans="2:25" ht="13.5" customHeight="1">
      <c r="B13" s="472"/>
      <c r="C13" s="473"/>
      <c r="D13" s="499" t="s">
        <v>3</v>
      </c>
      <c r="E13" s="500"/>
      <c r="F13" s="499" t="s">
        <v>3</v>
      </c>
      <c r="G13" s="500"/>
      <c r="H13" s="499" t="s">
        <v>3</v>
      </c>
      <c r="I13" s="500"/>
      <c r="J13" s="497"/>
      <c r="K13" s="498"/>
      <c r="L13" s="499" t="s">
        <v>3</v>
      </c>
      <c r="M13" s="502"/>
      <c r="N13" s="499" t="s">
        <v>3</v>
      </c>
      <c r="O13" s="500"/>
      <c r="P13" s="390"/>
      <c r="Q13" s="391"/>
      <c r="R13" s="180"/>
      <c r="S13" s="222"/>
      <c r="T13" s="370"/>
      <c r="U13" s="370"/>
      <c r="V13" s="372"/>
      <c r="W13" s="372"/>
      <c r="X13" s="370"/>
      <c r="Y13" s="394"/>
    </row>
    <row r="14" spans="2:25" ht="13.5" customHeight="1">
      <c r="B14" s="470" t="s">
        <v>76</v>
      </c>
      <c r="C14" s="471"/>
      <c r="D14" s="489" t="s">
        <v>263</v>
      </c>
      <c r="E14" s="490"/>
      <c r="F14" s="489" t="s">
        <v>264</v>
      </c>
      <c r="G14" s="490"/>
      <c r="H14" s="489" t="s">
        <v>265</v>
      </c>
      <c r="I14" s="490"/>
      <c r="J14" s="182" t="s">
        <v>266</v>
      </c>
      <c r="K14" s="211"/>
      <c r="L14" s="475"/>
      <c r="M14" s="476"/>
      <c r="N14" s="207" t="s">
        <v>267</v>
      </c>
      <c r="O14" s="326"/>
      <c r="P14" s="390">
        <f t="shared" ref="P14" si="11">COUNTIF(D15:O15,"○")</f>
        <v>2</v>
      </c>
      <c r="Q14" s="391"/>
      <c r="R14" s="182">
        <f t="shared" ref="R14" si="12">COUNTIF(D15:O15,"●")</f>
        <v>3</v>
      </c>
      <c r="S14" s="211"/>
      <c r="T14" s="370">
        <f t="shared" ref="T14" si="13">COUNTIF(D15:O15,"×")</f>
        <v>0</v>
      </c>
      <c r="U14" s="370"/>
      <c r="V14" s="372">
        <f t="shared" ref="V14" si="14">P14*3+R14</f>
        <v>9</v>
      </c>
      <c r="W14" s="372"/>
      <c r="X14" s="370">
        <v>4</v>
      </c>
      <c r="Y14" s="394"/>
    </row>
    <row r="15" spans="2:25" ht="13.5" customHeight="1">
      <c r="B15" s="472"/>
      <c r="C15" s="473"/>
      <c r="D15" s="499" t="s">
        <v>34</v>
      </c>
      <c r="E15" s="500"/>
      <c r="F15" s="499" t="s">
        <v>3</v>
      </c>
      <c r="G15" s="500"/>
      <c r="H15" s="499" t="s">
        <v>3</v>
      </c>
      <c r="I15" s="500"/>
      <c r="J15" s="180" t="s">
        <v>2</v>
      </c>
      <c r="K15" s="222"/>
      <c r="L15" s="497"/>
      <c r="M15" s="498"/>
      <c r="N15" s="496" t="s">
        <v>2</v>
      </c>
      <c r="O15" s="222"/>
      <c r="P15" s="390"/>
      <c r="Q15" s="391"/>
      <c r="R15" s="180"/>
      <c r="S15" s="222"/>
      <c r="T15" s="370"/>
      <c r="U15" s="370"/>
      <c r="V15" s="372"/>
      <c r="W15" s="372"/>
      <c r="X15" s="370"/>
      <c r="Y15" s="394"/>
    </row>
    <row r="16" spans="2:25" ht="13.5" customHeight="1">
      <c r="B16" s="470" t="s">
        <v>28</v>
      </c>
      <c r="C16" s="471"/>
      <c r="D16" s="489" t="s">
        <v>268</v>
      </c>
      <c r="E16" s="490"/>
      <c r="F16" s="489" t="s">
        <v>269</v>
      </c>
      <c r="G16" s="490"/>
      <c r="H16" s="489" t="s">
        <v>270</v>
      </c>
      <c r="I16" s="490"/>
      <c r="J16" s="182" t="s">
        <v>63</v>
      </c>
      <c r="K16" s="211"/>
      <c r="L16" s="182" t="s">
        <v>271</v>
      </c>
      <c r="M16" s="211"/>
      <c r="N16" s="475"/>
      <c r="O16" s="494"/>
      <c r="P16" s="390">
        <f t="shared" ref="P16" si="15">COUNTIF(D17:O17,"○")</f>
        <v>1</v>
      </c>
      <c r="Q16" s="391"/>
      <c r="R16" s="182">
        <f t="shared" ref="R16" si="16">COUNTIF(D17:O17,"●")</f>
        <v>4</v>
      </c>
      <c r="S16" s="211"/>
      <c r="T16" s="370">
        <f t="shared" ref="T16" si="17">COUNTIF(D17:O17,"×")</f>
        <v>0</v>
      </c>
      <c r="U16" s="370"/>
      <c r="V16" s="372">
        <f t="shared" ref="V16" si="18">P16*3+R16</f>
        <v>7</v>
      </c>
      <c r="W16" s="372"/>
      <c r="X16" s="374">
        <v>5</v>
      </c>
      <c r="Y16" s="375"/>
    </row>
    <row r="17" spans="2:25" ht="13.5" customHeight="1" thickBot="1">
      <c r="B17" s="378"/>
      <c r="C17" s="474"/>
      <c r="D17" s="491" t="s">
        <v>3</v>
      </c>
      <c r="E17" s="492"/>
      <c r="F17" s="491" t="s">
        <v>3</v>
      </c>
      <c r="G17" s="492"/>
      <c r="H17" s="493" t="s">
        <v>3</v>
      </c>
      <c r="I17" s="212"/>
      <c r="J17" s="493" t="s">
        <v>2</v>
      </c>
      <c r="K17" s="212"/>
      <c r="L17" s="493" t="s">
        <v>3</v>
      </c>
      <c r="M17" s="212"/>
      <c r="N17" s="477"/>
      <c r="O17" s="495"/>
      <c r="P17" s="392"/>
      <c r="Q17" s="393"/>
      <c r="R17" s="184"/>
      <c r="S17" s="212"/>
      <c r="T17" s="371"/>
      <c r="U17" s="371"/>
      <c r="V17" s="373"/>
      <c r="W17" s="373"/>
      <c r="X17" s="376"/>
      <c r="Y17" s="377"/>
    </row>
    <row r="18" spans="2:25" ht="14.25" customHeight="1">
      <c r="B18" s="35"/>
      <c r="C18" s="35"/>
      <c r="D18" s="36"/>
      <c r="E18" s="37"/>
      <c r="F18" s="36"/>
      <c r="G18" s="37"/>
      <c r="H18" s="38"/>
      <c r="I18" s="140"/>
      <c r="J18" s="38"/>
      <c r="K18" s="140"/>
      <c r="L18" s="38"/>
      <c r="M18" s="140"/>
      <c r="N18" s="140"/>
      <c r="O18" s="140"/>
      <c r="P18" s="140"/>
      <c r="Q18" s="140"/>
      <c r="R18" s="140"/>
      <c r="S18" s="140"/>
      <c r="T18" s="140"/>
      <c r="U18" s="140"/>
      <c r="V18" s="141"/>
      <c r="W18" s="141"/>
      <c r="X18" s="140"/>
      <c r="Y18" s="140"/>
    </row>
    <row r="19" spans="2:25" ht="14.4" customHeight="1" thickBot="1">
      <c r="B19" s="17" t="s">
        <v>272</v>
      </c>
      <c r="P19" s="462" t="s">
        <v>2</v>
      </c>
      <c r="Q19" s="462"/>
      <c r="R19" s="462" t="s">
        <v>3</v>
      </c>
      <c r="S19" s="462"/>
      <c r="T19" s="462" t="s">
        <v>4</v>
      </c>
      <c r="U19" s="462"/>
    </row>
    <row r="20" spans="2:25" ht="13.5" customHeight="1">
      <c r="B20" s="427"/>
      <c r="C20" s="428"/>
      <c r="D20" s="483" t="str">
        <f>B22</f>
        <v>豊川</v>
      </c>
      <c r="E20" s="483"/>
      <c r="F20" s="485" t="str">
        <f>B24</f>
        <v>刈谷東</v>
      </c>
      <c r="G20" s="486"/>
      <c r="H20" s="485" t="str">
        <f>B26</f>
        <v>豊田</v>
      </c>
      <c r="I20" s="486"/>
      <c r="J20" s="485" t="str">
        <f>B28</f>
        <v>二川</v>
      </c>
      <c r="K20" s="486"/>
      <c r="L20" s="485" t="str">
        <f>B30</f>
        <v>碧南</v>
      </c>
      <c r="M20" s="486"/>
      <c r="N20" s="485" t="str">
        <f>B32</f>
        <v>バブルズ</v>
      </c>
      <c r="O20" s="488"/>
      <c r="P20" s="264" t="s">
        <v>81</v>
      </c>
      <c r="Q20" s="265"/>
      <c r="R20" s="420" t="s">
        <v>82</v>
      </c>
      <c r="S20" s="420"/>
      <c r="T20" s="421" t="s">
        <v>273</v>
      </c>
      <c r="U20" s="421"/>
      <c r="V20" s="420" t="s">
        <v>84</v>
      </c>
      <c r="W20" s="420"/>
      <c r="X20" s="420" t="s">
        <v>9</v>
      </c>
      <c r="Y20" s="423"/>
    </row>
    <row r="21" spans="2:25" ht="13.5" customHeight="1">
      <c r="B21" s="429"/>
      <c r="C21" s="430"/>
      <c r="D21" s="484"/>
      <c r="E21" s="484"/>
      <c r="F21" s="424"/>
      <c r="G21" s="396"/>
      <c r="H21" s="424"/>
      <c r="I21" s="396"/>
      <c r="J21" s="424"/>
      <c r="K21" s="396"/>
      <c r="L21" s="424"/>
      <c r="M21" s="396"/>
      <c r="N21" s="424"/>
      <c r="O21" s="425"/>
      <c r="P21" s="418"/>
      <c r="Q21" s="419"/>
      <c r="R21" s="374"/>
      <c r="S21" s="374"/>
      <c r="T21" s="422"/>
      <c r="U21" s="422"/>
      <c r="V21" s="374"/>
      <c r="W21" s="374"/>
      <c r="X21" s="374"/>
      <c r="Y21" s="375"/>
    </row>
    <row r="22" spans="2:25" ht="13.5" customHeight="1">
      <c r="B22" s="470" t="s">
        <v>274</v>
      </c>
      <c r="C22" s="471"/>
      <c r="D22" s="409"/>
      <c r="E22" s="409"/>
      <c r="F22" s="193" t="s">
        <v>275</v>
      </c>
      <c r="G22" s="193"/>
      <c r="H22" s="193" t="s">
        <v>276</v>
      </c>
      <c r="I22" s="193"/>
      <c r="J22" s="268" t="s">
        <v>277</v>
      </c>
      <c r="K22" s="268"/>
      <c r="L22" s="268" t="s">
        <v>278</v>
      </c>
      <c r="M22" s="268"/>
      <c r="N22" s="158" t="s">
        <v>279</v>
      </c>
      <c r="O22" s="405"/>
      <c r="P22" s="390">
        <f>COUNTIF(D23:O23,"○")</f>
        <v>4</v>
      </c>
      <c r="Q22" s="391"/>
      <c r="R22" s="182">
        <f>COUNTIF(D23:O23,"●")</f>
        <v>1</v>
      </c>
      <c r="S22" s="211"/>
      <c r="T22" s="370">
        <f>COUNTIF(D23:O23,"×")</f>
        <v>0</v>
      </c>
      <c r="U22" s="370"/>
      <c r="V22" s="372">
        <f>P22*3+R22</f>
        <v>13</v>
      </c>
      <c r="W22" s="372"/>
      <c r="X22" s="370">
        <v>2</v>
      </c>
      <c r="Y22" s="394"/>
    </row>
    <row r="23" spans="2:25" ht="13.5" customHeight="1">
      <c r="B23" s="472"/>
      <c r="C23" s="473"/>
      <c r="D23" s="410"/>
      <c r="E23" s="410"/>
      <c r="F23" s="482" t="s">
        <v>2</v>
      </c>
      <c r="G23" s="397"/>
      <c r="H23" s="482" t="s">
        <v>2</v>
      </c>
      <c r="I23" s="397"/>
      <c r="J23" s="482" t="s">
        <v>3</v>
      </c>
      <c r="K23" s="397"/>
      <c r="L23" s="482" t="s">
        <v>2</v>
      </c>
      <c r="M23" s="397"/>
      <c r="N23" s="487" t="s">
        <v>45</v>
      </c>
      <c r="O23" s="374"/>
      <c r="P23" s="390"/>
      <c r="Q23" s="391"/>
      <c r="R23" s="180"/>
      <c r="S23" s="222"/>
      <c r="T23" s="370"/>
      <c r="U23" s="370"/>
      <c r="V23" s="372"/>
      <c r="W23" s="372"/>
      <c r="X23" s="370"/>
      <c r="Y23" s="394"/>
    </row>
    <row r="24" spans="2:25" ht="13.5" customHeight="1">
      <c r="B24" s="470" t="s">
        <v>280</v>
      </c>
      <c r="C24" s="471"/>
      <c r="D24" s="384" t="s">
        <v>281</v>
      </c>
      <c r="E24" s="384"/>
      <c r="F24" s="409"/>
      <c r="G24" s="409"/>
      <c r="H24" s="413" t="s">
        <v>282</v>
      </c>
      <c r="I24" s="413"/>
      <c r="J24" s="268" t="s">
        <v>283</v>
      </c>
      <c r="K24" s="268"/>
      <c r="L24" s="268" t="s">
        <v>284</v>
      </c>
      <c r="M24" s="268"/>
      <c r="N24" s="207" t="s">
        <v>285</v>
      </c>
      <c r="O24" s="326"/>
      <c r="P24" s="390">
        <f t="shared" ref="P24" si="19">COUNTIF(D25:O25,"○")</f>
        <v>3</v>
      </c>
      <c r="Q24" s="391"/>
      <c r="R24" s="182">
        <f t="shared" ref="R24" si="20">COUNTIF(D25:O25,"●")</f>
        <v>2</v>
      </c>
      <c r="S24" s="211"/>
      <c r="T24" s="370">
        <f t="shared" ref="T24" si="21">COUNTIF(D25:O25,"×")</f>
        <v>0</v>
      </c>
      <c r="U24" s="370"/>
      <c r="V24" s="372">
        <f t="shared" ref="V24" si="22">P24*3+R24</f>
        <v>11</v>
      </c>
      <c r="W24" s="372"/>
      <c r="X24" s="370">
        <v>3</v>
      </c>
      <c r="Y24" s="394"/>
    </row>
    <row r="25" spans="2:25" ht="13.5" customHeight="1">
      <c r="B25" s="472"/>
      <c r="C25" s="473"/>
      <c r="D25" s="397" t="s">
        <v>3</v>
      </c>
      <c r="E25" s="397"/>
      <c r="F25" s="410"/>
      <c r="G25" s="410"/>
      <c r="H25" s="482" t="s">
        <v>2</v>
      </c>
      <c r="I25" s="397"/>
      <c r="J25" s="482" t="s">
        <v>3</v>
      </c>
      <c r="K25" s="397"/>
      <c r="L25" s="487" t="s">
        <v>2</v>
      </c>
      <c r="M25" s="374"/>
      <c r="N25" s="487" t="s">
        <v>2</v>
      </c>
      <c r="O25" s="374"/>
      <c r="P25" s="390"/>
      <c r="Q25" s="391"/>
      <c r="R25" s="180"/>
      <c r="S25" s="222"/>
      <c r="T25" s="370"/>
      <c r="U25" s="370"/>
      <c r="V25" s="372"/>
      <c r="W25" s="372"/>
      <c r="X25" s="370"/>
      <c r="Y25" s="394"/>
    </row>
    <row r="26" spans="2:25" ht="13.5" customHeight="1">
      <c r="B26" s="470" t="s">
        <v>149</v>
      </c>
      <c r="C26" s="471"/>
      <c r="D26" s="384" t="s">
        <v>286</v>
      </c>
      <c r="E26" s="384"/>
      <c r="F26" s="384" t="s">
        <v>287</v>
      </c>
      <c r="G26" s="384"/>
      <c r="H26" s="409"/>
      <c r="I26" s="409"/>
      <c r="J26" s="268" t="s">
        <v>288</v>
      </c>
      <c r="K26" s="268"/>
      <c r="L26" s="406" t="s">
        <v>289</v>
      </c>
      <c r="M26" s="406"/>
      <c r="N26" s="158" t="s">
        <v>290</v>
      </c>
      <c r="O26" s="405"/>
      <c r="P26" s="390">
        <f t="shared" ref="P26" si="23">COUNTIF(D27:O27,"○")</f>
        <v>2</v>
      </c>
      <c r="Q26" s="391"/>
      <c r="R26" s="182">
        <f t="shared" ref="R26" si="24">COUNTIF(D27:O27,"●")</f>
        <v>3</v>
      </c>
      <c r="S26" s="211"/>
      <c r="T26" s="370">
        <f t="shared" ref="T26" si="25">COUNTIF(D27:O27,"×")</f>
        <v>0</v>
      </c>
      <c r="U26" s="370"/>
      <c r="V26" s="372">
        <f t="shared" ref="V26" si="26">P26*3+R26</f>
        <v>9</v>
      </c>
      <c r="W26" s="372"/>
      <c r="X26" s="370">
        <v>4</v>
      </c>
      <c r="Y26" s="394"/>
    </row>
    <row r="27" spans="2:25" ht="13.5" customHeight="1">
      <c r="B27" s="472"/>
      <c r="C27" s="473"/>
      <c r="D27" s="397" t="s">
        <v>3</v>
      </c>
      <c r="E27" s="397"/>
      <c r="F27" s="374" t="s">
        <v>3</v>
      </c>
      <c r="G27" s="374"/>
      <c r="H27" s="410"/>
      <c r="I27" s="410"/>
      <c r="J27" s="243" t="s">
        <v>3</v>
      </c>
      <c r="K27" s="244"/>
      <c r="L27" s="487" t="s">
        <v>2</v>
      </c>
      <c r="M27" s="374"/>
      <c r="N27" s="487" t="s">
        <v>2</v>
      </c>
      <c r="O27" s="374"/>
      <c r="P27" s="390"/>
      <c r="Q27" s="391"/>
      <c r="R27" s="180"/>
      <c r="S27" s="222"/>
      <c r="T27" s="370"/>
      <c r="U27" s="370"/>
      <c r="V27" s="372"/>
      <c r="W27" s="372"/>
      <c r="X27" s="370"/>
      <c r="Y27" s="394"/>
    </row>
    <row r="28" spans="2:25" ht="13.5" customHeight="1">
      <c r="B28" s="470" t="s">
        <v>59</v>
      </c>
      <c r="C28" s="471"/>
      <c r="D28" s="384" t="s">
        <v>291</v>
      </c>
      <c r="E28" s="384"/>
      <c r="F28" s="384" t="s">
        <v>292</v>
      </c>
      <c r="G28" s="384"/>
      <c r="H28" s="384" t="s">
        <v>293</v>
      </c>
      <c r="I28" s="384"/>
      <c r="J28" s="403"/>
      <c r="K28" s="403"/>
      <c r="L28" s="406" t="s">
        <v>294</v>
      </c>
      <c r="M28" s="406"/>
      <c r="N28" s="158" t="s">
        <v>44</v>
      </c>
      <c r="O28" s="405"/>
      <c r="P28" s="390">
        <f t="shared" ref="P28" si="27">COUNTIF(D29:O29,"○")</f>
        <v>5</v>
      </c>
      <c r="Q28" s="391"/>
      <c r="R28" s="182">
        <f t="shared" ref="R28" si="28">COUNTIF(D29:O29,"●")</f>
        <v>0</v>
      </c>
      <c r="S28" s="211"/>
      <c r="T28" s="370">
        <f t="shared" ref="T28" si="29">COUNTIF(D29:O29,"×")</f>
        <v>0</v>
      </c>
      <c r="U28" s="370"/>
      <c r="V28" s="372">
        <f t="shared" ref="V28" si="30">P28*3+R28</f>
        <v>15</v>
      </c>
      <c r="W28" s="372"/>
      <c r="X28" s="370">
        <v>1</v>
      </c>
      <c r="Y28" s="394"/>
    </row>
    <row r="29" spans="2:25" ht="13.5" customHeight="1">
      <c r="B29" s="472"/>
      <c r="C29" s="473"/>
      <c r="D29" s="397" t="s">
        <v>2</v>
      </c>
      <c r="E29" s="397"/>
      <c r="F29" s="397" t="s">
        <v>2</v>
      </c>
      <c r="G29" s="397"/>
      <c r="H29" s="397" t="s">
        <v>2</v>
      </c>
      <c r="I29" s="397"/>
      <c r="J29" s="404"/>
      <c r="K29" s="404"/>
      <c r="L29" s="487" t="s">
        <v>2</v>
      </c>
      <c r="M29" s="374"/>
      <c r="N29" s="487" t="s">
        <v>2</v>
      </c>
      <c r="O29" s="374"/>
      <c r="P29" s="390"/>
      <c r="Q29" s="391"/>
      <c r="R29" s="180"/>
      <c r="S29" s="222"/>
      <c r="T29" s="370"/>
      <c r="U29" s="370"/>
      <c r="V29" s="372"/>
      <c r="W29" s="372"/>
      <c r="X29" s="370"/>
      <c r="Y29" s="394"/>
    </row>
    <row r="30" spans="2:25" ht="13.5" customHeight="1">
      <c r="B30" s="470" t="s">
        <v>121</v>
      </c>
      <c r="C30" s="471"/>
      <c r="D30" s="384" t="s">
        <v>295</v>
      </c>
      <c r="E30" s="384"/>
      <c r="F30" s="384" t="s">
        <v>296</v>
      </c>
      <c r="G30" s="384"/>
      <c r="H30" s="384" t="s">
        <v>297</v>
      </c>
      <c r="I30" s="384"/>
      <c r="J30" s="386" t="s">
        <v>298</v>
      </c>
      <c r="K30" s="386"/>
      <c r="L30" s="403"/>
      <c r="M30" s="403"/>
      <c r="N30" s="207" t="s">
        <v>299</v>
      </c>
      <c r="O30" s="326"/>
      <c r="P30" s="390">
        <f>COUNTIF(D31:O31,"○")</f>
        <v>1</v>
      </c>
      <c r="Q30" s="391"/>
      <c r="R30" s="182">
        <f t="shared" ref="R30" si="31">COUNTIF(D31:O31,"●")</f>
        <v>4</v>
      </c>
      <c r="S30" s="211"/>
      <c r="T30" s="370">
        <f t="shared" ref="T30" si="32">COUNTIF(D31:O31,"×")</f>
        <v>0</v>
      </c>
      <c r="U30" s="370"/>
      <c r="V30" s="372">
        <f t="shared" ref="V30" si="33">P30*3+R30</f>
        <v>7</v>
      </c>
      <c r="W30" s="372"/>
      <c r="X30" s="370">
        <v>5</v>
      </c>
      <c r="Y30" s="394"/>
    </row>
    <row r="31" spans="2:25" ht="13.5" customHeight="1">
      <c r="B31" s="472"/>
      <c r="C31" s="473"/>
      <c r="D31" s="397" t="s">
        <v>3</v>
      </c>
      <c r="E31" s="397"/>
      <c r="F31" s="397" t="s">
        <v>3</v>
      </c>
      <c r="G31" s="397"/>
      <c r="H31" s="397" t="s">
        <v>3</v>
      </c>
      <c r="I31" s="397"/>
      <c r="J31" s="374" t="s">
        <v>3</v>
      </c>
      <c r="K31" s="374"/>
      <c r="L31" s="404"/>
      <c r="M31" s="404"/>
      <c r="N31" s="487" t="s">
        <v>2</v>
      </c>
      <c r="O31" s="374"/>
      <c r="P31" s="390"/>
      <c r="Q31" s="391"/>
      <c r="R31" s="180"/>
      <c r="S31" s="222"/>
      <c r="T31" s="370"/>
      <c r="U31" s="370"/>
      <c r="V31" s="372"/>
      <c r="W31" s="372"/>
      <c r="X31" s="370"/>
      <c r="Y31" s="394"/>
    </row>
    <row r="32" spans="2:25" ht="13.5" customHeight="1">
      <c r="B32" s="470" t="s">
        <v>300</v>
      </c>
      <c r="C32" s="471"/>
      <c r="D32" s="384" t="s">
        <v>301</v>
      </c>
      <c r="E32" s="384"/>
      <c r="F32" s="384" t="s">
        <v>302</v>
      </c>
      <c r="G32" s="384"/>
      <c r="H32" s="384" t="s">
        <v>303</v>
      </c>
      <c r="I32" s="384"/>
      <c r="J32" s="386" t="s">
        <v>39</v>
      </c>
      <c r="K32" s="386"/>
      <c r="L32" s="386" t="s">
        <v>304</v>
      </c>
      <c r="M32" s="386"/>
      <c r="N32" s="387"/>
      <c r="O32" s="388"/>
      <c r="P32" s="390">
        <f t="shared" ref="P32" si="34">COUNTIF(D33:O33,"○")</f>
        <v>0</v>
      </c>
      <c r="Q32" s="391"/>
      <c r="R32" s="182">
        <f t="shared" ref="R32" si="35">COUNTIF(D33:O33,"●")</f>
        <v>5</v>
      </c>
      <c r="S32" s="211"/>
      <c r="T32" s="370">
        <f t="shared" ref="T32" si="36">COUNTIF(D33:O33,"×")</f>
        <v>0</v>
      </c>
      <c r="U32" s="370"/>
      <c r="V32" s="372">
        <f t="shared" ref="V32" si="37">P32*3+R32</f>
        <v>5</v>
      </c>
      <c r="W32" s="372"/>
      <c r="X32" s="374">
        <v>6</v>
      </c>
      <c r="Y32" s="375"/>
    </row>
    <row r="33" spans="2:25" ht="13.5" customHeight="1" thickBot="1">
      <c r="B33" s="378"/>
      <c r="C33" s="474"/>
      <c r="D33" s="376" t="s">
        <v>34</v>
      </c>
      <c r="E33" s="376"/>
      <c r="F33" s="380" t="s">
        <v>3</v>
      </c>
      <c r="G33" s="380"/>
      <c r="H33" s="380" t="s">
        <v>3</v>
      </c>
      <c r="I33" s="380"/>
      <c r="J33" s="376" t="s">
        <v>3</v>
      </c>
      <c r="K33" s="376"/>
      <c r="L33" s="376" t="s">
        <v>3</v>
      </c>
      <c r="M33" s="376"/>
      <c r="N33" s="300"/>
      <c r="O33" s="389"/>
      <c r="P33" s="392"/>
      <c r="Q33" s="393"/>
      <c r="R33" s="184"/>
      <c r="S33" s="212"/>
      <c r="T33" s="371"/>
      <c r="U33" s="371"/>
      <c r="V33" s="373"/>
      <c r="W33" s="373"/>
      <c r="X33" s="376"/>
      <c r="Y33" s="377"/>
    </row>
    <row r="34" spans="2:25" ht="14.25" customHeight="1">
      <c r="B34" s="35"/>
      <c r="C34" s="35"/>
      <c r="D34" s="140"/>
      <c r="E34" s="140"/>
      <c r="F34" s="37"/>
      <c r="G34" s="37"/>
      <c r="H34" s="37"/>
      <c r="I34" s="37"/>
      <c r="J34" s="140"/>
      <c r="K34" s="140"/>
      <c r="L34" s="140"/>
      <c r="M34" s="140"/>
      <c r="N34" s="140"/>
      <c r="O34" s="140"/>
      <c r="P34" s="140"/>
      <c r="Q34" s="140"/>
      <c r="R34" s="140"/>
      <c r="S34" s="140"/>
      <c r="T34" s="140"/>
      <c r="U34" s="140"/>
      <c r="V34" s="141"/>
      <c r="W34" s="141"/>
      <c r="X34" s="140"/>
      <c r="Y34" s="140"/>
    </row>
    <row r="35" spans="2:25" ht="14.4" customHeight="1" thickBot="1">
      <c r="B35" s="17" t="s">
        <v>305</v>
      </c>
      <c r="N35" s="462" t="s">
        <v>2</v>
      </c>
      <c r="O35" s="462"/>
      <c r="P35" s="462" t="s">
        <v>3</v>
      </c>
      <c r="Q35" s="462"/>
      <c r="R35" s="462" t="s">
        <v>4</v>
      </c>
      <c r="S35" s="462"/>
    </row>
    <row r="36" spans="2:25" ht="13.5" customHeight="1">
      <c r="B36" s="427"/>
      <c r="C36" s="428"/>
      <c r="D36" s="483" t="str">
        <f>B38</f>
        <v>知立</v>
      </c>
      <c r="E36" s="483"/>
      <c r="F36" s="485" t="str">
        <f>B40</f>
        <v>足助</v>
      </c>
      <c r="G36" s="486"/>
      <c r="H36" s="485" t="str">
        <f>B42</f>
        <v>ジョーカーズ</v>
      </c>
      <c r="I36" s="486"/>
      <c r="J36" s="485" t="str">
        <f>B44</f>
        <v>シーガルズ</v>
      </c>
      <c r="K36" s="486"/>
      <c r="L36" s="485" t="str">
        <f>B46</f>
        <v>PT</v>
      </c>
      <c r="M36" s="486"/>
      <c r="N36" s="264" t="s">
        <v>81</v>
      </c>
      <c r="O36" s="265"/>
      <c r="P36" s="420" t="s">
        <v>82</v>
      </c>
      <c r="Q36" s="420"/>
      <c r="R36" s="421" t="s">
        <v>83</v>
      </c>
      <c r="S36" s="421"/>
      <c r="T36" s="420" t="s">
        <v>84</v>
      </c>
      <c r="U36" s="420"/>
      <c r="V36" s="420" t="s">
        <v>9</v>
      </c>
      <c r="W36" s="423"/>
    </row>
    <row r="37" spans="2:25" ht="13.5" customHeight="1">
      <c r="B37" s="429"/>
      <c r="C37" s="430"/>
      <c r="D37" s="484"/>
      <c r="E37" s="484"/>
      <c r="F37" s="424"/>
      <c r="G37" s="396"/>
      <c r="H37" s="424"/>
      <c r="I37" s="396"/>
      <c r="J37" s="424"/>
      <c r="K37" s="396"/>
      <c r="L37" s="424"/>
      <c r="M37" s="396"/>
      <c r="N37" s="266"/>
      <c r="O37" s="222"/>
      <c r="P37" s="374"/>
      <c r="Q37" s="374"/>
      <c r="R37" s="422"/>
      <c r="S37" s="422"/>
      <c r="T37" s="374"/>
      <c r="U37" s="374"/>
      <c r="V37" s="374"/>
      <c r="W37" s="375"/>
    </row>
    <row r="38" spans="2:25" ht="13.5" customHeight="1">
      <c r="B38" s="470" t="s">
        <v>47</v>
      </c>
      <c r="C38" s="471"/>
      <c r="D38" s="409"/>
      <c r="E38" s="409"/>
      <c r="F38" s="413" t="s">
        <v>306</v>
      </c>
      <c r="G38" s="413"/>
      <c r="H38" s="413" t="s">
        <v>307</v>
      </c>
      <c r="I38" s="413"/>
      <c r="J38" s="193" t="s">
        <v>249</v>
      </c>
      <c r="K38" s="193"/>
      <c r="L38" s="311" t="s">
        <v>308</v>
      </c>
      <c r="M38" s="312"/>
      <c r="N38" s="390">
        <f>COUNTIF(D39:M39,"○")</f>
        <v>4</v>
      </c>
      <c r="O38" s="391"/>
      <c r="P38" s="182">
        <f>COUNTIF(D39:M39,"●")</f>
        <v>0</v>
      </c>
      <c r="Q38" s="211"/>
      <c r="R38" s="370">
        <f>COUNTIF(D39:M39,"×")</f>
        <v>0</v>
      </c>
      <c r="S38" s="370"/>
      <c r="T38" s="372">
        <f>N38*3+P38</f>
        <v>12</v>
      </c>
      <c r="U38" s="372"/>
      <c r="V38" s="370">
        <v>1</v>
      </c>
      <c r="W38" s="394"/>
    </row>
    <row r="39" spans="2:25" ht="13.5" customHeight="1">
      <c r="B39" s="472"/>
      <c r="C39" s="473"/>
      <c r="D39" s="410"/>
      <c r="E39" s="410"/>
      <c r="F39" s="482" t="s">
        <v>2</v>
      </c>
      <c r="G39" s="397"/>
      <c r="H39" s="482" t="s">
        <v>2</v>
      </c>
      <c r="I39" s="397"/>
      <c r="J39" s="482" t="s">
        <v>2</v>
      </c>
      <c r="K39" s="397"/>
      <c r="L39" s="482" t="s">
        <v>2</v>
      </c>
      <c r="M39" s="397"/>
      <c r="N39" s="390"/>
      <c r="O39" s="391"/>
      <c r="P39" s="180"/>
      <c r="Q39" s="222"/>
      <c r="R39" s="370"/>
      <c r="S39" s="370"/>
      <c r="T39" s="372"/>
      <c r="U39" s="372"/>
      <c r="V39" s="370"/>
      <c r="W39" s="394"/>
    </row>
    <row r="40" spans="2:25" ht="13.5" customHeight="1">
      <c r="B40" s="470" t="s">
        <v>155</v>
      </c>
      <c r="C40" s="471"/>
      <c r="D40" s="384" t="s">
        <v>309</v>
      </c>
      <c r="E40" s="384"/>
      <c r="F40" s="409"/>
      <c r="G40" s="409"/>
      <c r="H40" s="193" t="s">
        <v>310</v>
      </c>
      <c r="I40" s="193"/>
      <c r="J40" s="193" t="s">
        <v>311</v>
      </c>
      <c r="K40" s="193"/>
      <c r="L40" s="158" t="s">
        <v>312</v>
      </c>
      <c r="M40" s="213"/>
      <c r="N40" s="390">
        <f t="shared" ref="N40" si="38">COUNTIF(D41:M41,"○")</f>
        <v>3</v>
      </c>
      <c r="O40" s="391"/>
      <c r="P40" s="182">
        <f t="shared" ref="P40" si="39">COUNTIF(D41:M41,"●")</f>
        <v>1</v>
      </c>
      <c r="Q40" s="211"/>
      <c r="R40" s="370">
        <f t="shared" ref="R40" si="40">COUNTIF(D41:M41,"×")</f>
        <v>0</v>
      </c>
      <c r="S40" s="370"/>
      <c r="T40" s="372">
        <f t="shared" ref="T40" si="41">N40*3+P40</f>
        <v>10</v>
      </c>
      <c r="U40" s="372"/>
      <c r="V40" s="370">
        <v>2</v>
      </c>
      <c r="W40" s="394"/>
    </row>
    <row r="41" spans="2:25" ht="13.5" customHeight="1">
      <c r="B41" s="472"/>
      <c r="C41" s="473"/>
      <c r="D41" s="397" t="s">
        <v>3</v>
      </c>
      <c r="E41" s="397"/>
      <c r="F41" s="410"/>
      <c r="G41" s="410"/>
      <c r="H41" s="482" t="s">
        <v>2</v>
      </c>
      <c r="I41" s="397"/>
      <c r="J41" s="482" t="s">
        <v>2</v>
      </c>
      <c r="K41" s="397"/>
      <c r="L41" s="482" t="s">
        <v>2</v>
      </c>
      <c r="M41" s="397"/>
      <c r="N41" s="390"/>
      <c r="O41" s="391"/>
      <c r="P41" s="180"/>
      <c r="Q41" s="222"/>
      <c r="R41" s="370"/>
      <c r="S41" s="370"/>
      <c r="T41" s="372"/>
      <c r="U41" s="372"/>
      <c r="V41" s="370"/>
      <c r="W41" s="394"/>
    </row>
    <row r="42" spans="2:25" ht="13.5" customHeight="1">
      <c r="B42" s="470" t="s">
        <v>71</v>
      </c>
      <c r="C42" s="471"/>
      <c r="D42" s="384" t="s">
        <v>313</v>
      </c>
      <c r="E42" s="384"/>
      <c r="F42" s="384" t="s">
        <v>314</v>
      </c>
      <c r="G42" s="384"/>
      <c r="H42" s="409"/>
      <c r="I42" s="409"/>
      <c r="J42" s="413" t="s">
        <v>315</v>
      </c>
      <c r="K42" s="413"/>
      <c r="L42" s="207" t="s">
        <v>316</v>
      </c>
      <c r="M42" s="208"/>
      <c r="N42" s="390">
        <f t="shared" ref="N42" si="42">COUNTIF(D43:M43,"○")</f>
        <v>1</v>
      </c>
      <c r="O42" s="391"/>
      <c r="P42" s="182">
        <f t="shared" ref="P42" si="43">COUNTIF(D43:M43,"●")</f>
        <v>3</v>
      </c>
      <c r="Q42" s="211"/>
      <c r="R42" s="370">
        <f t="shared" ref="R42" si="44">COUNTIF(D43:M43,"×")</f>
        <v>0</v>
      </c>
      <c r="S42" s="370"/>
      <c r="T42" s="372">
        <f t="shared" ref="T42" si="45">N42*3+P42</f>
        <v>6</v>
      </c>
      <c r="U42" s="372"/>
      <c r="V42" s="370">
        <v>4</v>
      </c>
      <c r="W42" s="394"/>
    </row>
    <row r="43" spans="2:25" ht="13.5" customHeight="1">
      <c r="B43" s="472"/>
      <c r="C43" s="473"/>
      <c r="D43" s="397" t="s">
        <v>3</v>
      </c>
      <c r="E43" s="397"/>
      <c r="F43" s="397" t="s">
        <v>3</v>
      </c>
      <c r="G43" s="397"/>
      <c r="H43" s="410"/>
      <c r="I43" s="410"/>
      <c r="J43" s="482" t="s">
        <v>3</v>
      </c>
      <c r="K43" s="397"/>
      <c r="L43" s="482" t="s">
        <v>2</v>
      </c>
      <c r="M43" s="397"/>
      <c r="N43" s="390"/>
      <c r="O43" s="391"/>
      <c r="P43" s="180"/>
      <c r="Q43" s="222"/>
      <c r="R43" s="370"/>
      <c r="S43" s="370"/>
      <c r="T43" s="372"/>
      <c r="U43" s="372"/>
      <c r="V43" s="370"/>
      <c r="W43" s="394"/>
    </row>
    <row r="44" spans="2:25" ht="13.5" customHeight="1">
      <c r="B44" s="470" t="s">
        <v>317</v>
      </c>
      <c r="C44" s="471"/>
      <c r="D44" s="384" t="s">
        <v>260</v>
      </c>
      <c r="E44" s="384"/>
      <c r="F44" s="384" t="s">
        <v>318</v>
      </c>
      <c r="G44" s="384"/>
      <c r="H44" s="384" t="s">
        <v>319</v>
      </c>
      <c r="I44" s="384"/>
      <c r="J44" s="403"/>
      <c r="K44" s="403"/>
      <c r="L44" s="158" t="s">
        <v>320</v>
      </c>
      <c r="M44" s="213"/>
      <c r="N44" s="390">
        <f t="shared" ref="N44" si="46">COUNTIF(D45:M45,"○")</f>
        <v>2</v>
      </c>
      <c r="O44" s="391"/>
      <c r="P44" s="182">
        <f t="shared" ref="P44" si="47">COUNTIF(D45:M45,"●")</f>
        <v>2</v>
      </c>
      <c r="Q44" s="211"/>
      <c r="R44" s="370">
        <f t="shared" ref="R44" si="48">COUNTIF(D45:M45,"×")</f>
        <v>0</v>
      </c>
      <c r="S44" s="370"/>
      <c r="T44" s="372">
        <f t="shared" ref="T44" si="49">N44*3+P44</f>
        <v>8</v>
      </c>
      <c r="U44" s="372"/>
      <c r="V44" s="370">
        <v>3</v>
      </c>
      <c r="W44" s="394"/>
    </row>
    <row r="45" spans="2:25" ht="13.5" customHeight="1">
      <c r="B45" s="472"/>
      <c r="C45" s="473"/>
      <c r="D45" s="397" t="s">
        <v>3</v>
      </c>
      <c r="E45" s="397"/>
      <c r="F45" s="397" t="s">
        <v>3</v>
      </c>
      <c r="G45" s="397"/>
      <c r="H45" s="397" t="s">
        <v>2</v>
      </c>
      <c r="I45" s="397"/>
      <c r="J45" s="404"/>
      <c r="K45" s="404"/>
      <c r="L45" s="482" t="s">
        <v>2</v>
      </c>
      <c r="M45" s="397"/>
      <c r="N45" s="390"/>
      <c r="O45" s="391"/>
      <c r="P45" s="180"/>
      <c r="Q45" s="222"/>
      <c r="R45" s="370"/>
      <c r="S45" s="370"/>
      <c r="T45" s="372"/>
      <c r="U45" s="372"/>
      <c r="V45" s="370"/>
      <c r="W45" s="394"/>
    </row>
    <row r="46" spans="2:25" ht="13.5" customHeight="1">
      <c r="B46" s="470" t="s">
        <v>321</v>
      </c>
      <c r="C46" s="471"/>
      <c r="D46" s="384" t="s">
        <v>322</v>
      </c>
      <c r="E46" s="384"/>
      <c r="F46" s="384" t="s">
        <v>323</v>
      </c>
      <c r="G46" s="384"/>
      <c r="H46" s="384" t="s">
        <v>324</v>
      </c>
      <c r="I46" s="384"/>
      <c r="J46" s="384" t="s">
        <v>325</v>
      </c>
      <c r="K46" s="384"/>
      <c r="L46" s="475"/>
      <c r="M46" s="476"/>
      <c r="N46" s="390">
        <f t="shared" ref="N46" si="50">COUNTIF(D47:M47,"○")</f>
        <v>0</v>
      </c>
      <c r="O46" s="391"/>
      <c r="P46" s="182">
        <f t="shared" ref="P46" si="51">COUNTIF(D47:M47,"●")</f>
        <v>4</v>
      </c>
      <c r="Q46" s="211"/>
      <c r="R46" s="370">
        <f t="shared" ref="R46" si="52">COUNTIF(D47:M47,"×")</f>
        <v>0</v>
      </c>
      <c r="S46" s="370"/>
      <c r="T46" s="372">
        <f t="shared" ref="T46" si="53">N46*3+P46</f>
        <v>4</v>
      </c>
      <c r="U46" s="372"/>
      <c r="V46" s="370">
        <v>5</v>
      </c>
      <c r="W46" s="394"/>
    </row>
    <row r="47" spans="2:25" ht="13.5" customHeight="1" thickBot="1">
      <c r="B47" s="378"/>
      <c r="C47" s="474"/>
      <c r="D47" s="380" t="s">
        <v>3</v>
      </c>
      <c r="E47" s="380"/>
      <c r="F47" s="380" t="s">
        <v>3</v>
      </c>
      <c r="G47" s="380"/>
      <c r="H47" s="380" t="s">
        <v>3</v>
      </c>
      <c r="I47" s="380"/>
      <c r="J47" s="380" t="s">
        <v>3</v>
      </c>
      <c r="K47" s="380"/>
      <c r="L47" s="477"/>
      <c r="M47" s="301"/>
      <c r="N47" s="392"/>
      <c r="O47" s="393"/>
      <c r="P47" s="184"/>
      <c r="Q47" s="212"/>
      <c r="R47" s="371"/>
      <c r="S47" s="371"/>
      <c r="T47" s="373"/>
      <c r="U47" s="373"/>
      <c r="V47" s="371"/>
      <c r="W47" s="442"/>
    </row>
    <row r="48" spans="2:25" ht="14.25" customHeight="1">
      <c r="B48" s="37"/>
      <c r="C48" s="37"/>
      <c r="D48" s="37"/>
      <c r="E48" s="37"/>
      <c r="F48" s="37"/>
      <c r="G48" s="37"/>
      <c r="H48" s="37"/>
      <c r="I48" s="37"/>
      <c r="J48" s="37"/>
      <c r="K48" s="37"/>
      <c r="L48" s="140"/>
      <c r="M48" s="140"/>
      <c r="N48" s="140"/>
      <c r="O48" s="140"/>
      <c r="P48" s="140"/>
      <c r="Q48" s="140"/>
      <c r="R48" s="140"/>
      <c r="S48" s="140"/>
      <c r="T48" s="141"/>
      <c r="U48" s="141"/>
      <c r="V48" s="140"/>
      <c r="W48" s="140"/>
    </row>
    <row r="49" spans="2:27" ht="14.4" customHeight="1" thickBot="1">
      <c r="B49" s="17" t="s">
        <v>326</v>
      </c>
      <c r="N49" s="462" t="s">
        <v>2</v>
      </c>
      <c r="O49" s="462"/>
      <c r="P49" s="462" t="s">
        <v>3</v>
      </c>
      <c r="Q49" s="462"/>
      <c r="R49" s="462" t="s">
        <v>4</v>
      </c>
      <c r="S49" s="462"/>
    </row>
    <row r="50" spans="2:27" ht="13.5" customHeight="1">
      <c r="B50" s="427"/>
      <c r="C50" s="428"/>
      <c r="D50" s="483" t="str">
        <f>B52</f>
        <v>高嶺AN</v>
      </c>
      <c r="E50" s="483"/>
      <c r="F50" s="485" t="str">
        <f>B54</f>
        <v>KBC高浜</v>
      </c>
      <c r="G50" s="486"/>
      <c r="H50" s="485" t="str">
        <f>B56</f>
        <v>豊橋北部</v>
      </c>
      <c r="I50" s="486"/>
      <c r="J50" s="485" t="str">
        <f>B58</f>
        <v>蒲郡</v>
      </c>
      <c r="K50" s="486"/>
      <c r="L50" s="485" t="str">
        <f>B60</f>
        <v>大清水</v>
      </c>
      <c r="M50" s="486"/>
      <c r="N50" s="264" t="s">
        <v>81</v>
      </c>
      <c r="O50" s="265"/>
      <c r="P50" s="420" t="s">
        <v>82</v>
      </c>
      <c r="Q50" s="420"/>
      <c r="R50" s="421" t="s">
        <v>83</v>
      </c>
      <c r="S50" s="421"/>
      <c r="T50" s="420" t="s">
        <v>84</v>
      </c>
      <c r="U50" s="420"/>
      <c r="V50" s="420" t="s">
        <v>9</v>
      </c>
      <c r="W50" s="423"/>
    </row>
    <row r="51" spans="2:27" ht="13.5" customHeight="1">
      <c r="B51" s="429"/>
      <c r="C51" s="430"/>
      <c r="D51" s="484"/>
      <c r="E51" s="484"/>
      <c r="F51" s="424"/>
      <c r="G51" s="396"/>
      <c r="H51" s="424"/>
      <c r="I51" s="396"/>
      <c r="J51" s="424"/>
      <c r="K51" s="396"/>
      <c r="L51" s="424"/>
      <c r="M51" s="396"/>
      <c r="N51" s="418"/>
      <c r="O51" s="419"/>
      <c r="P51" s="374"/>
      <c r="Q51" s="374"/>
      <c r="R51" s="422"/>
      <c r="S51" s="422"/>
      <c r="T51" s="374"/>
      <c r="U51" s="374"/>
      <c r="V51" s="374"/>
      <c r="W51" s="375"/>
    </row>
    <row r="52" spans="2:27" ht="13.5" customHeight="1">
      <c r="B52" s="470" t="s">
        <v>327</v>
      </c>
      <c r="C52" s="471"/>
      <c r="D52" s="409"/>
      <c r="E52" s="409"/>
      <c r="F52" s="193" t="s">
        <v>328</v>
      </c>
      <c r="G52" s="193"/>
      <c r="H52" s="338" t="s">
        <v>329</v>
      </c>
      <c r="I52" s="338"/>
      <c r="J52" s="193" t="s">
        <v>330</v>
      </c>
      <c r="K52" s="193"/>
      <c r="L52" s="207" t="s">
        <v>331</v>
      </c>
      <c r="M52" s="208"/>
      <c r="N52" s="390">
        <f>COUNTIF(D53:M53,"○")</f>
        <v>4</v>
      </c>
      <c r="O52" s="391"/>
      <c r="P52" s="182">
        <f>COUNTIF(D53:M53,"●")</f>
        <v>0</v>
      </c>
      <c r="Q52" s="211"/>
      <c r="R52" s="370">
        <f>COUNTIF(D53:M53,"×")</f>
        <v>0</v>
      </c>
      <c r="S52" s="370"/>
      <c r="T52" s="372">
        <f>N52*3+P52</f>
        <v>12</v>
      </c>
      <c r="U52" s="372"/>
      <c r="V52" s="370">
        <v>1</v>
      </c>
      <c r="W52" s="394"/>
    </row>
    <row r="53" spans="2:27" ht="13.5" customHeight="1">
      <c r="B53" s="472"/>
      <c r="C53" s="473"/>
      <c r="D53" s="410"/>
      <c r="E53" s="410"/>
      <c r="F53" s="482" t="s">
        <v>2</v>
      </c>
      <c r="G53" s="397"/>
      <c r="H53" s="482" t="s">
        <v>2</v>
      </c>
      <c r="I53" s="397"/>
      <c r="J53" s="482" t="s">
        <v>2</v>
      </c>
      <c r="K53" s="397"/>
      <c r="L53" s="482" t="s">
        <v>2</v>
      </c>
      <c r="M53" s="397"/>
      <c r="N53" s="390"/>
      <c r="O53" s="391"/>
      <c r="P53" s="180"/>
      <c r="Q53" s="222"/>
      <c r="R53" s="370"/>
      <c r="S53" s="370"/>
      <c r="T53" s="372"/>
      <c r="U53" s="372"/>
      <c r="V53" s="370"/>
      <c r="W53" s="394"/>
    </row>
    <row r="54" spans="2:27" ht="13.5" customHeight="1">
      <c r="B54" s="470" t="s">
        <v>114</v>
      </c>
      <c r="C54" s="471"/>
      <c r="D54" s="384" t="s">
        <v>332</v>
      </c>
      <c r="E54" s="384"/>
      <c r="F54" s="409"/>
      <c r="G54" s="409"/>
      <c r="H54" s="413" t="s">
        <v>333</v>
      </c>
      <c r="I54" s="413"/>
      <c r="J54" s="413" t="s">
        <v>334</v>
      </c>
      <c r="K54" s="413"/>
      <c r="L54" s="158" t="s">
        <v>335</v>
      </c>
      <c r="M54" s="213"/>
      <c r="N54" s="390">
        <f t="shared" ref="N54" si="54">COUNTIF(D55:M55,"○")</f>
        <v>2</v>
      </c>
      <c r="O54" s="391"/>
      <c r="P54" s="182">
        <f t="shared" ref="P54" si="55">COUNTIF(D55:M55,"●")</f>
        <v>2</v>
      </c>
      <c r="Q54" s="211"/>
      <c r="R54" s="370">
        <f t="shared" ref="R54" si="56">COUNTIF(D55:M55,"×")</f>
        <v>0</v>
      </c>
      <c r="S54" s="370"/>
      <c r="T54" s="372">
        <f t="shared" ref="T54" si="57">N54*3+P54</f>
        <v>8</v>
      </c>
      <c r="U54" s="372"/>
      <c r="V54" s="370">
        <v>3</v>
      </c>
      <c r="W54" s="394"/>
      <c r="AA54" s="47"/>
    </row>
    <row r="55" spans="2:27" ht="13.5" customHeight="1">
      <c r="B55" s="472"/>
      <c r="C55" s="473"/>
      <c r="D55" s="397" t="s">
        <v>3</v>
      </c>
      <c r="E55" s="397"/>
      <c r="F55" s="410"/>
      <c r="G55" s="410"/>
      <c r="H55" s="482" t="s">
        <v>3</v>
      </c>
      <c r="I55" s="397"/>
      <c r="J55" s="516" t="s">
        <v>2</v>
      </c>
      <c r="K55" s="517"/>
      <c r="L55" s="516" t="s">
        <v>2</v>
      </c>
      <c r="M55" s="517"/>
      <c r="N55" s="390"/>
      <c r="O55" s="391"/>
      <c r="P55" s="180"/>
      <c r="Q55" s="222"/>
      <c r="R55" s="370"/>
      <c r="S55" s="370"/>
      <c r="T55" s="372"/>
      <c r="U55" s="372"/>
      <c r="V55" s="370"/>
      <c r="W55" s="394"/>
      <c r="AA55" s="46"/>
    </row>
    <row r="56" spans="2:27" ht="13.5" customHeight="1">
      <c r="B56" s="470" t="s">
        <v>336</v>
      </c>
      <c r="C56" s="471"/>
      <c r="D56" s="401" t="s">
        <v>337</v>
      </c>
      <c r="E56" s="401"/>
      <c r="F56" s="384" t="s">
        <v>338</v>
      </c>
      <c r="G56" s="384"/>
      <c r="H56" s="409"/>
      <c r="I56" s="409"/>
      <c r="J56" s="193" t="s">
        <v>291</v>
      </c>
      <c r="K56" s="193"/>
      <c r="L56" s="207" t="s">
        <v>339</v>
      </c>
      <c r="M56" s="208"/>
      <c r="N56" s="390">
        <f t="shared" ref="N56" si="58">COUNTIF(D57:M57,"○")</f>
        <v>3</v>
      </c>
      <c r="O56" s="391"/>
      <c r="P56" s="182">
        <f t="shared" ref="P56" si="59">COUNTIF(D57:M57,"●")</f>
        <v>1</v>
      </c>
      <c r="Q56" s="211"/>
      <c r="R56" s="370">
        <f t="shared" ref="R56" si="60">COUNTIF(D57:M57,"×")</f>
        <v>0</v>
      </c>
      <c r="S56" s="370"/>
      <c r="T56" s="372">
        <f t="shared" ref="T56" si="61">N56*3+P56</f>
        <v>10</v>
      </c>
      <c r="U56" s="372"/>
      <c r="V56" s="370">
        <v>2</v>
      </c>
      <c r="W56" s="394"/>
    </row>
    <row r="57" spans="2:27" ht="13.5" customHeight="1">
      <c r="B57" s="472"/>
      <c r="C57" s="473"/>
      <c r="D57" s="397" t="s">
        <v>3</v>
      </c>
      <c r="E57" s="397"/>
      <c r="F57" s="397" t="s">
        <v>2</v>
      </c>
      <c r="G57" s="397"/>
      <c r="H57" s="410"/>
      <c r="I57" s="410"/>
      <c r="J57" s="482" t="s">
        <v>2</v>
      </c>
      <c r="K57" s="397"/>
      <c r="L57" s="496" t="s">
        <v>2</v>
      </c>
      <c r="M57" s="222"/>
      <c r="N57" s="390"/>
      <c r="O57" s="391"/>
      <c r="P57" s="180"/>
      <c r="Q57" s="222"/>
      <c r="R57" s="370"/>
      <c r="S57" s="370"/>
      <c r="T57" s="372"/>
      <c r="U57" s="372"/>
      <c r="V57" s="370"/>
      <c r="W57" s="394"/>
    </row>
    <row r="58" spans="2:27" ht="13.5" customHeight="1">
      <c r="B58" s="470" t="s">
        <v>86</v>
      </c>
      <c r="C58" s="471"/>
      <c r="D58" s="384" t="s">
        <v>340</v>
      </c>
      <c r="E58" s="384"/>
      <c r="F58" s="384" t="s">
        <v>341</v>
      </c>
      <c r="G58" s="384"/>
      <c r="H58" s="384" t="s">
        <v>277</v>
      </c>
      <c r="I58" s="384"/>
      <c r="J58" s="403"/>
      <c r="K58" s="403"/>
      <c r="L58" s="158" t="s">
        <v>342</v>
      </c>
      <c r="M58" s="213"/>
      <c r="N58" s="390">
        <f t="shared" ref="N58" si="62">COUNTIF(D59:M59,"○")</f>
        <v>0</v>
      </c>
      <c r="O58" s="391"/>
      <c r="P58" s="182">
        <f t="shared" ref="P58" si="63">COUNTIF(D59:M59,"●")</f>
        <v>4</v>
      </c>
      <c r="Q58" s="211"/>
      <c r="R58" s="370">
        <f t="shared" ref="R58" si="64">COUNTIF(D59:M59,"×")</f>
        <v>0</v>
      </c>
      <c r="S58" s="370"/>
      <c r="T58" s="372">
        <f t="shared" ref="T58" si="65">N58*3+P58</f>
        <v>4</v>
      </c>
      <c r="U58" s="372"/>
      <c r="V58" s="370">
        <v>5</v>
      </c>
      <c r="W58" s="394"/>
    </row>
    <row r="59" spans="2:27" ht="13.5" customHeight="1">
      <c r="B59" s="472"/>
      <c r="C59" s="473"/>
      <c r="D59" s="397" t="s">
        <v>3</v>
      </c>
      <c r="E59" s="397"/>
      <c r="F59" s="397" t="s">
        <v>3</v>
      </c>
      <c r="G59" s="397"/>
      <c r="H59" s="397" t="s">
        <v>3</v>
      </c>
      <c r="I59" s="397"/>
      <c r="J59" s="404"/>
      <c r="K59" s="404"/>
      <c r="L59" s="516" t="s">
        <v>3</v>
      </c>
      <c r="M59" s="517"/>
      <c r="N59" s="390"/>
      <c r="O59" s="391"/>
      <c r="P59" s="180"/>
      <c r="Q59" s="222"/>
      <c r="R59" s="370"/>
      <c r="S59" s="370"/>
      <c r="T59" s="372"/>
      <c r="U59" s="372"/>
      <c r="V59" s="370"/>
      <c r="W59" s="394"/>
    </row>
    <row r="60" spans="2:27" ht="13.5" customHeight="1">
      <c r="B60" s="470" t="s">
        <v>65</v>
      </c>
      <c r="C60" s="471"/>
      <c r="D60" s="384" t="s">
        <v>343</v>
      </c>
      <c r="E60" s="384"/>
      <c r="F60" s="384" t="s">
        <v>344</v>
      </c>
      <c r="G60" s="384"/>
      <c r="H60" s="384" t="s">
        <v>345</v>
      </c>
      <c r="I60" s="384"/>
      <c r="J60" s="384" t="s">
        <v>346</v>
      </c>
      <c r="K60" s="384"/>
      <c r="L60" s="475"/>
      <c r="M60" s="476"/>
      <c r="N60" s="390">
        <f t="shared" ref="N60" si="66">COUNTIF(D61:M61,"○")</f>
        <v>1</v>
      </c>
      <c r="O60" s="391"/>
      <c r="P60" s="182">
        <f t="shared" ref="P60" si="67">COUNTIF(D61:M61,"●")</f>
        <v>3</v>
      </c>
      <c r="Q60" s="211"/>
      <c r="R60" s="370">
        <f t="shared" ref="R60" si="68">COUNTIF(D61:M61,"×")</f>
        <v>0</v>
      </c>
      <c r="S60" s="370"/>
      <c r="T60" s="372">
        <f t="shared" ref="T60" si="69">N60*3+P60</f>
        <v>6</v>
      </c>
      <c r="U60" s="372"/>
      <c r="V60" s="370">
        <v>4</v>
      </c>
      <c r="W60" s="394"/>
    </row>
    <row r="61" spans="2:27" ht="13.5" customHeight="1" thickBot="1">
      <c r="B61" s="378"/>
      <c r="C61" s="474"/>
      <c r="D61" s="380" t="s">
        <v>3</v>
      </c>
      <c r="E61" s="380"/>
      <c r="F61" s="380" t="s">
        <v>3</v>
      </c>
      <c r="G61" s="380"/>
      <c r="H61" s="380" t="s">
        <v>3</v>
      </c>
      <c r="I61" s="380"/>
      <c r="J61" s="380" t="s">
        <v>2</v>
      </c>
      <c r="K61" s="380"/>
      <c r="L61" s="477"/>
      <c r="M61" s="301"/>
      <c r="N61" s="392"/>
      <c r="O61" s="393"/>
      <c r="P61" s="184"/>
      <c r="Q61" s="212"/>
      <c r="R61" s="371"/>
      <c r="S61" s="371"/>
      <c r="T61" s="373"/>
      <c r="U61" s="373"/>
      <c r="V61" s="371"/>
      <c r="W61" s="442"/>
    </row>
    <row r="62" spans="2:27" ht="14.25" customHeight="1">
      <c r="B62" s="37"/>
      <c r="C62" s="37"/>
      <c r="D62" s="37"/>
      <c r="E62" s="37"/>
      <c r="F62" s="37"/>
      <c r="G62" s="37"/>
      <c r="H62" s="37"/>
      <c r="I62" s="37"/>
      <c r="J62" s="37"/>
      <c r="K62" s="37"/>
      <c r="L62" s="140"/>
      <c r="M62" s="140"/>
      <c r="N62" s="140"/>
      <c r="O62" s="140"/>
      <c r="P62" s="140"/>
      <c r="Q62" s="140"/>
      <c r="R62" s="140"/>
      <c r="S62" s="140"/>
      <c r="T62" s="141"/>
      <c r="U62" s="141"/>
      <c r="V62" s="140"/>
      <c r="W62" s="140"/>
    </row>
    <row r="63" spans="2:27" ht="14.4" customHeight="1" thickBot="1">
      <c r="B63" s="17" t="s">
        <v>347</v>
      </c>
      <c r="N63" s="462" t="s">
        <v>2</v>
      </c>
      <c r="O63" s="462"/>
      <c r="P63" s="462" t="s">
        <v>3</v>
      </c>
      <c r="Q63" s="462"/>
      <c r="R63" s="462" t="s">
        <v>4</v>
      </c>
      <c r="S63" s="462"/>
    </row>
    <row r="64" spans="2:27" ht="13.5" customHeight="1">
      <c r="B64" s="427"/>
      <c r="C64" s="428"/>
      <c r="D64" s="483" t="str">
        <f>B66</f>
        <v>INFINITY</v>
      </c>
      <c r="E64" s="483"/>
      <c r="F64" s="485" t="str">
        <f>B68</f>
        <v>KBB</v>
      </c>
      <c r="G64" s="486"/>
      <c r="H64" s="485" t="str">
        <f>B70</f>
        <v>豊川一宮</v>
      </c>
      <c r="I64" s="486"/>
      <c r="J64" s="485" t="str">
        <f>B72</f>
        <v>西尾</v>
      </c>
      <c r="K64" s="486"/>
      <c r="L64" s="485" t="str">
        <f>B74</f>
        <v>めだか</v>
      </c>
      <c r="M64" s="486"/>
      <c r="N64" s="264" t="s">
        <v>81</v>
      </c>
      <c r="O64" s="265"/>
      <c r="P64" s="420" t="s">
        <v>82</v>
      </c>
      <c r="Q64" s="420"/>
      <c r="R64" s="421" t="s">
        <v>83</v>
      </c>
      <c r="S64" s="421"/>
      <c r="T64" s="420" t="s">
        <v>84</v>
      </c>
      <c r="U64" s="420"/>
      <c r="V64" s="420" t="s">
        <v>9</v>
      </c>
      <c r="W64" s="423"/>
    </row>
    <row r="65" spans="2:23" ht="13.5" customHeight="1">
      <c r="B65" s="429"/>
      <c r="C65" s="430"/>
      <c r="D65" s="484"/>
      <c r="E65" s="484"/>
      <c r="F65" s="424"/>
      <c r="G65" s="396"/>
      <c r="H65" s="424"/>
      <c r="I65" s="396"/>
      <c r="J65" s="424"/>
      <c r="K65" s="396"/>
      <c r="L65" s="424"/>
      <c r="M65" s="396"/>
      <c r="N65" s="418"/>
      <c r="O65" s="419"/>
      <c r="P65" s="374"/>
      <c r="Q65" s="374"/>
      <c r="R65" s="422"/>
      <c r="S65" s="422"/>
      <c r="T65" s="374"/>
      <c r="U65" s="374"/>
      <c r="V65" s="374"/>
      <c r="W65" s="375"/>
    </row>
    <row r="66" spans="2:23" ht="13.5" customHeight="1">
      <c r="B66" s="470" t="s">
        <v>94</v>
      </c>
      <c r="C66" s="471"/>
      <c r="D66" s="409"/>
      <c r="E66" s="409"/>
      <c r="F66" s="193" t="s">
        <v>348</v>
      </c>
      <c r="G66" s="193"/>
      <c r="H66" s="413" t="s">
        <v>349</v>
      </c>
      <c r="I66" s="413"/>
      <c r="J66" s="413" t="s">
        <v>350</v>
      </c>
      <c r="K66" s="413"/>
      <c r="L66" s="207" t="s">
        <v>351</v>
      </c>
      <c r="M66" s="208"/>
      <c r="N66" s="390">
        <f>COUNTIF(D67:M67,"○")</f>
        <v>3</v>
      </c>
      <c r="O66" s="391"/>
      <c r="P66" s="182">
        <f>COUNTIF(D67:M67,"●")</f>
        <v>1</v>
      </c>
      <c r="Q66" s="211"/>
      <c r="R66" s="370">
        <f>COUNTIF(D67:M67,"×")</f>
        <v>0</v>
      </c>
      <c r="S66" s="370"/>
      <c r="T66" s="372">
        <f>N66*3+P66</f>
        <v>10</v>
      </c>
      <c r="U66" s="372"/>
      <c r="V66" s="370">
        <v>2</v>
      </c>
      <c r="W66" s="394"/>
    </row>
    <row r="67" spans="2:23" ht="13.5" customHeight="1">
      <c r="B67" s="472"/>
      <c r="C67" s="473"/>
      <c r="D67" s="410"/>
      <c r="E67" s="410"/>
      <c r="F67" s="482" t="s">
        <v>2</v>
      </c>
      <c r="G67" s="397"/>
      <c r="H67" s="482" t="s">
        <v>2</v>
      </c>
      <c r="I67" s="397"/>
      <c r="J67" s="482" t="s">
        <v>3</v>
      </c>
      <c r="K67" s="397"/>
      <c r="L67" s="482" t="s">
        <v>2</v>
      </c>
      <c r="M67" s="397"/>
      <c r="N67" s="390"/>
      <c r="O67" s="391"/>
      <c r="P67" s="180"/>
      <c r="Q67" s="222"/>
      <c r="R67" s="370"/>
      <c r="S67" s="370"/>
      <c r="T67" s="372"/>
      <c r="U67" s="372"/>
      <c r="V67" s="370"/>
      <c r="W67" s="394"/>
    </row>
    <row r="68" spans="2:23" ht="13.5" customHeight="1">
      <c r="B68" s="470" t="s">
        <v>160</v>
      </c>
      <c r="C68" s="471"/>
      <c r="D68" s="384" t="s">
        <v>352</v>
      </c>
      <c r="E68" s="384"/>
      <c r="F68" s="409"/>
      <c r="G68" s="409"/>
      <c r="H68" s="193" t="s">
        <v>353</v>
      </c>
      <c r="I68" s="193"/>
      <c r="J68" s="193" t="s">
        <v>342</v>
      </c>
      <c r="K68" s="193"/>
      <c r="L68" s="207" t="s">
        <v>351</v>
      </c>
      <c r="M68" s="208"/>
      <c r="N68" s="390">
        <f t="shared" ref="N68" si="70">COUNTIF(D69:M69,"○")</f>
        <v>2</v>
      </c>
      <c r="O68" s="391"/>
      <c r="P68" s="182">
        <f t="shared" ref="P68" si="71">COUNTIF(D69:M69,"●")</f>
        <v>2</v>
      </c>
      <c r="Q68" s="211"/>
      <c r="R68" s="370">
        <f t="shared" ref="R68" si="72">COUNTIF(D69:M69,"×")</f>
        <v>0</v>
      </c>
      <c r="S68" s="370"/>
      <c r="T68" s="372">
        <f t="shared" ref="T68" si="73">N68*3+P68</f>
        <v>8</v>
      </c>
      <c r="U68" s="372"/>
      <c r="V68" s="370">
        <v>3</v>
      </c>
      <c r="W68" s="394"/>
    </row>
    <row r="69" spans="2:23" ht="13.5" customHeight="1">
      <c r="B69" s="472"/>
      <c r="C69" s="473"/>
      <c r="D69" s="397" t="s">
        <v>3</v>
      </c>
      <c r="E69" s="397"/>
      <c r="F69" s="410"/>
      <c r="G69" s="410"/>
      <c r="H69" s="482" t="s">
        <v>2</v>
      </c>
      <c r="I69" s="397"/>
      <c r="J69" s="482" t="s">
        <v>3</v>
      </c>
      <c r="K69" s="397"/>
      <c r="L69" s="482" t="s">
        <v>2</v>
      </c>
      <c r="M69" s="397"/>
      <c r="N69" s="390"/>
      <c r="O69" s="391"/>
      <c r="P69" s="180"/>
      <c r="Q69" s="222"/>
      <c r="R69" s="370"/>
      <c r="S69" s="370"/>
      <c r="T69" s="372"/>
      <c r="U69" s="372"/>
      <c r="V69" s="370"/>
      <c r="W69" s="394"/>
    </row>
    <row r="70" spans="2:23" ht="13.5" customHeight="1">
      <c r="B70" s="470" t="s">
        <v>354</v>
      </c>
      <c r="C70" s="471"/>
      <c r="D70" s="384" t="s">
        <v>355</v>
      </c>
      <c r="E70" s="384"/>
      <c r="F70" s="384" t="s">
        <v>356</v>
      </c>
      <c r="G70" s="384"/>
      <c r="H70" s="409"/>
      <c r="I70" s="409"/>
      <c r="J70" s="193" t="s">
        <v>357</v>
      </c>
      <c r="K70" s="193"/>
      <c r="L70" s="158" t="s">
        <v>358</v>
      </c>
      <c r="M70" s="213"/>
      <c r="N70" s="390">
        <f t="shared" ref="N70" si="74">COUNTIF(D71:M71,"○")</f>
        <v>1</v>
      </c>
      <c r="O70" s="391"/>
      <c r="P70" s="182">
        <f t="shared" ref="P70" si="75">COUNTIF(D71:M71,"●")</f>
        <v>3</v>
      </c>
      <c r="Q70" s="211"/>
      <c r="R70" s="370">
        <f t="shared" ref="R70" si="76">COUNTIF(D71:M71,"×")</f>
        <v>0</v>
      </c>
      <c r="S70" s="370"/>
      <c r="T70" s="372">
        <f t="shared" ref="T70" si="77">N70*3+P70</f>
        <v>6</v>
      </c>
      <c r="U70" s="372"/>
      <c r="V70" s="370">
        <v>4</v>
      </c>
      <c r="W70" s="394"/>
    </row>
    <row r="71" spans="2:23" ht="13.5" customHeight="1">
      <c r="B71" s="472"/>
      <c r="C71" s="473"/>
      <c r="D71" s="397" t="s">
        <v>3</v>
      </c>
      <c r="E71" s="397"/>
      <c r="F71" s="397" t="s">
        <v>3</v>
      </c>
      <c r="G71" s="397"/>
      <c r="H71" s="410"/>
      <c r="I71" s="410"/>
      <c r="J71" s="482" t="s">
        <v>3</v>
      </c>
      <c r="K71" s="397"/>
      <c r="L71" s="482" t="s">
        <v>2</v>
      </c>
      <c r="M71" s="397"/>
      <c r="N71" s="390"/>
      <c r="O71" s="391"/>
      <c r="P71" s="180"/>
      <c r="Q71" s="222"/>
      <c r="R71" s="370"/>
      <c r="S71" s="370"/>
      <c r="T71" s="372"/>
      <c r="U71" s="372"/>
      <c r="V71" s="370"/>
      <c r="W71" s="394"/>
    </row>
    <row r="72" spans="2:23" ht="13.5" customHeight="1">
      <c r="B72" s="470" t="s">
        <v>106</v>
      </c>
      <c r="C72" s="471"/>
      <c r="D72" s="384" t="s">
        <v>359</v>
      </c>
      <c r="E72" s="384"/>
      <c r="F72" s="384" t="s">
        <v>346</v>
      </c>
      <c r="G72" s="384"/>
      <c r="H72" s="384" t="s">
        <v>360</v>
      </c>
      <c r="I72" s="384"/>
      <c r="J72" s="403"/>
      <c r="K72" s="403"/>
      <c r="L72" s="158" t="s">
        <v>361</v>
      </c>
      <c r="M72" s="213"/>
      <c r="N72" s="390">
        <f t="shared" ref="N72" si="78">COUNTIF(D73:M73,"○")</f>
        <v>4</v>
      </c>
      <c r="O72" s="391"/>
      <c r="P72" s="182">
        <f t="shared" ref="P72" si="79">COUNTIF(D73:M73,"●")</f>
        <v>0</v>
      </c>
      <c r="Q72" s="211"/>
      <c r="R72" s="370">
        <f t="shared" ref="R72" si="80">COUNTIF(D73:M73,"×")</f>
        <v>0</v>
      </c>
      <c r="S72" s="370"/>
      <c r="T72" s="372">
        <f t="shared" ref="T72" si="81">N72*3+P72</f>
        <v>12</v>
      </c>
      <c r="U72" s="372"/>
      <c r="V72" s="370">
        <v>1</v>
      </c>
      <c r="W72" s="394"/>
    </row>
    <row r="73" spans="2:23" ht="13.5" customHeight="1">
      <c r="B73" s="472"/>
      <c r="C73" s="473"/>
      <c r="D73" s="397" t="s">
        <v>2</v>
      </c>
      <c r="E73" s="397"/>
      <c r="F73" s="397" t="s">
        <v>45</v>
      </c>
      <c r="G73" s="397"/>
      <c r="H73" s="397" t="s">
        <v>2</v>
      </c>
      <c r="I73" s="397"/>
      <c r="J73" s="404"/>
      <c r="K73" s="404"/>
      <c r="L73" s="482" t="s">
        <v>2</v>
      </c>
      <c r="M73" s="397"/>
      <c r="N73" s="390"/>
      <c r="O73" s="391"/>
      <c r="P73" s="180"/>
      <c r="Q73" s="222"/>
      <c r="R73" s="370"/>
      <c r="S73" s="370"/>
      <c r="T73" s="372"/>
      <c r="U73" s="372"/>
      <c r="V73" s="370"/>
      <c r="W73" s="394"/>
    </row>
    <row r="74" spans="2:23" ht="13.5" customHeight="1">
      <c r="B74" s="470" t="s">
        <v>362</v>
      </c>
      <c r="C74" s="471"/>
      <c r="D74" s="384" t="s">
        <v>363</v>
      </c>
      <c r="E74" s="384"/>
      <c r="F74" s="384" t="s">
        <v>363</v>
      </c>
      <c r="G74" s="384"/>
      <c r="H74" s="384" t="s">
        <v>364</v>
      </c>
      <c r="I74" s="384"/>
      <c r="J74" s="384" t="s">
        <v>365</v>
      </c>
      <c r="K74" s="384"/>
      <c r="L74" s="475"/>
      <c r="M74" s="476"/>
      <c r="N74" s="478">
        <f t="shared" ref="N74" si="82">COUNTIF(D75:M75,"○")</f>
        <v>0</v>
      </c>
      <c r="O74" s="479"/>
      <c r="P74" s="225">
        <f t="shared" ref="P74" si="83">COUNTIF(D75:M75,"●")</f>
        <v>2</v>
      </c>
      <c r="Q74" s="226"/>
      <c r="R74" s="466">
        <f t="shared" ref="R74" si="84">COUNTIF(D75:M75,"×")</f>
        <v>2</v>
      </c>
      <c r="S74" s="466"/>
      <c r="T74" s="464">
        <f t="shared" ref="T74" si="85">N74*3+P74</f>
        <v>2</v>
      </c>
      <c r="U74" s="464"/>
      <c r="V74" s="466"/>
      <c r="W74" s="467"/>
    </row>
    <row r="75" spans="2:23" ht="13.5" customHeight="1" thickBot="1">
      <c r="B75" s="378"/>
      <c r="C75" s="474"/>
      <c r="D75" s="380" t="s">
        <v>4</v>
      </c>
      <c r="E75" s="380"/>
      <c r="F75" s="380" t="s">
        <v>4</v>
      </c>
      <c r="G75" s="380"/>
      <c r="H75" s="380" t="s">
        <v>3</v>
      </c>
      <c r="I75" s="380"/>
      <c r="J75" s="380" t="s">
        <v>34</v>
      </c>
      <c r="K75" s="380"/>
      <c r="L75" s="477"/>
      <c r="M75" s="301"/>
      <c r="N75" s="480"/>
      <c r="O75" s="481"/>
      <c r="P75" s="227"/>
      <c r="Q75" s="228"/>
      <c r="R75" s="468"/>
      <c r="S75" s="468"/>
      <c r="T75" s="465"/>
      <c r="U75" s="465"/>
      <c r="V75" s="468"/>
      <c r="W75" s="469"/>
    </row>
    <row r="76" spans="2:23" ht="13.5" customHeight="1">
      <c r="B76" s="37"/>
      <c r="C76" s="37"/>
      <c r="D76" s="36"/>
      <c r="E76" s="37"/>
      <c r="F76" s="36"/>
      <c r="G76" s="37"/>
      <c r="H76" s="36"/>
      <c r="I76" s="37"/>
      <c r="J76" s="36"/>
      <c r="K76" s="37"/>
      <c r="L76" s="140"/>
      <c r="M76" s="140"/>
      <c r="N76" s="140"/>
      <c r="O76" s="140"/>
      <c r="P76" s="140"/>
      <c r="Q76" s="140"/>
      <c r="R76" s="140"/>
      <c r="S76" s="140"/>
      <c r="T76" s="141"/>
      <c r="U76" s="141"/>
      <c r="V76" s="140"/>
      <c r="W76" s="140"/>
    </row>
    <row r="77" spans="2:23" ht="13.5" customHeight="1">
      <c r="B77" s="37"/>
      <c r="C77" s="37"/>
      <c r="D77" s="36"/>
      <c r="E77" s="37"/>
      <c r="F77" s="36"/>
      <c r="G77" s="37"/>
      <c r="H77" s="36"/>
      <c r="I77" s="37"/>
      <c r="J77" s="36"/>
      <c r="K77" s="37"/>
      <c r="L77" s="140"/>
      <c r="M77" s="140"/>
      <c r="N77" s="140"/>
      <c r="O77" s="140"/>
      <c r="P77" s="140"/>
      <c r="Q77" s="140"/>
      <c r="R77" s="140"/>
      <c r="S77" s="140"/>
      <c r="T77" s="141"/>
      <c r="U77" s="141"/>
      <c r="V77" s="140"/>
      <c r="W77" s="140"/>
    </row>
    <row r="78" spans="2:23" ht="13.5" customHeight="1">
      <c r="B78" s="37"/>
      <c r="C78" s="37"/>
      <c r="D78" s="36"/>
      <c r="E78" s="37"/>
      <c r="F78" s="36"/>
      <c r="G78" s="37"/>
      <c r="H78" s="36"/>
      <c r="I78" s="37"/>
      <c r="J78" s="36"/>
      <c r="K78" s="37"/>
      <c r="L78" s="140"/>
      <c r="M78" s="140"/>
      <c r="N78" s="140"/>
      <c r="O78" s="140"/>
      <c r="P78" s="140"/>
      <c r="Q78" s="140"/>
      <c r="R78" s="140"/>
      <c r="S78" s="140"/>
      <c r="T78" s="141"/>
      <c r="U78" s="141"/>
      <c r="V78" s="140"/>
      <c r="W78" s="140"/>
    </row>
    <row r="79" spans="2:23" ht="13.5" customHeight="1">
      <c r="B79" s="37"/>
      <c r="C79" s="37"/>
      <c r="D79" s="36"/>
      <c r="E79" s="37"/>
      <c r="F79" s="36"/>
      <c r="G79" s="37"/>
      <c r="H79" s="36"/>
      <c r="I79" s="37"/>
      <c r="J79" s="36"/>
      <c r="K79" s="37"/>
      <c r="L79" s="140"/>
      <c r="M79" s="140"/>
      <c r="N79" s="140"/>
      <c r="O79" s="140"/>
      <c r="P79" s="140"/>
      <c r="Q79" s="140"/>
      <c r="R79" s="140"/>
      <c r="S79" s="140"/>
      <c r="T79" s="141"/>
      <c r="U79" s="141"/>
      <c r="V79" s="140"/>
      <c r="W79" s="140"/>
    </row>
    <row r="80" spans="2:23" ht="13.5" customHeight="1">
      <c r="B80" s="37"/>
      <c r="C80" s="37"/>
      <c r="D80" s="36"/>
      <c r="E80" s="37"/>
      <c r="F80" s="36"/>
      <c r="G80" s="37"/>
      <c r="H80" s="36"/>
      <c r="I80" s="37"/>
      <c r="J80" s="36"/>
      <c r="K80" s="37"/>
      <c r="L80" s="140"/>
      <c r="M80" s="140"/>
      <c r="N80" s="140"/>
      <c r="O80" s="140"/>
      <c r="P80" s="140"/>
      <c r="Q80" s="140"/>
      <c r="R80" s="140"/>
      <c r="S80" s="140"/>
      <c r="T80" s="141"/>
      <c r="U80" s="141"/>
      <c r="V80" s="140"/>
      <c r="W80" s="140"/>
    </row>
    <row r="81" spans="1:26" ht="13.5" customHeight="1">
      <c r="B81" s="37"/>
      <c r="C81" s="37"/>
      <c r="D81" s="36"/>
      <c r="E81" s="37"/>
      <c r="F81" s="36"/>
      <c r="G81" s="37"/>
      <c r="H81" s="36"/>
      <c r="I81" s="37"/>
      <c r="J81" s="36"/>
      <c r="K81" s="37"/>
      <c r="L81" s="140"/>
      <c r="M81" s="140"/>
      <c r="N81" s="140"/>
      <c r="O81" s="140"/>
      <c r="P81" s="140"/>
      <c r="Q81" s="140"/>
      <c r="R81" s="140"/>
      <c r="S81" s="140"/>
      <c r="T81" s="141"/>
      <c r="U81" s="141"/>
      <c r="V81" s="140"/>
      <c r="W81" s="140"/>
    </row>
    <row r="82" spans="1:26" ht="13.5" customHeight="1">
      <c r="B82" s="37"/>
      <c r="C82" s="37"/>
      <c r="D82" s="36"/>
      <c r="E82" s="37"/>
      <c r="F82" s="36"/>
      <c r="G82" s="37"/>
      <c r="H82" s="36"/>
      <c r="I82" s="37"/>
      <c r="J82" s="36"/>
      <c r="K82" s="37"/>
      <c r="L82" s="140"/>
      <c r="M82" s="140"/>
      <c r="N82" s="140"/>
      <c r="O82" s="140"/>
      <c r="P82" s="140"/>
      <c r="Q82" s="140"/>
      <c r="R82" s="140"/>
      <c r="S82" s="140"/>
      <c r="T82" s="141"/>
      <c r="U82" s="141"/>
      <c r="V82" s="140"/>
      <c r="W82" s="140"/>
    </row>
    <row r="83" spans="1:26" ht="13.5" customHeight="1">
      <c r="B83" s="37"/>
      <c r="C83" s="37"/>
      <c r="D83" s="36"/>
      <c r="E83" s="37"/>
      <c r="F83" s="36"/>
      <c r="G83" s="37"/>
      <c r="H83" s="36"/>
      <c r="I83" s="37"/>
      <c r="J83" s="36"/>
      <c r="K83" s="37"/>
      <c r="L83" s="140"/>
      <c r="M83" s="140"/>
      <c r="N83" s="140"/>
      <c r="O83" s="140"/>
      <c r="P83" s="140"/>
      <c r="Q83" s="140"/>
      <c r="R83" s="140"/>
      <c r="S83" s="140"/>
      <c r="T83" s="141"/>
      <c r="U83" s="141"/>
      <c r="V83" s="140"/>
      <c r="W83" s="140"/>
    </row>
    <row r="84" spans="1:26" ht="13.5" customHeight="1">
      <c r="B84" s="37"/>
      <c r="C84" s="37"/>
      <c r="D84" s="36"/>
      <c r="E84" s="37"/>
      <c r="F84" s="36"/>
      <c r="G84" s="37"/>
      <c r="H84" s="36"/>
      <c r="I84" s="37"/>
      <c r="J84" s="36"/>
      <c r="K84" s="37"/>
      <c r="L84" s="140"/>
      <c r="M84" s="140"/>
      <c r="N84" s="140"/>
      <c r="O84" s="140"/>
      <c r="P84" s="140"/>
      <c r="Q84" s="140"/>
      <c r="R84" s="140"/>
      <c r="S84" s="140"/>
      <c r="T84" s="141"/>
      <c r="U84" s="141"/>
      <c r="V84" s="140"/>
      <c r="W84" s="140"/>
    </row>
    <row r="85" spans="1:26" ht="13.5" customHeight="1">
      <c r="B85" s="135"/>
      <c r="C85" s="135"/>
      <c r="D85" s="28"/>
      <c r="E85" s="35"/>
      <c r="F85" s="35"/>
      <c r="G85" s="35"/>
      <c r="H85" s="35"/>
      <c r="I85" s="35"/>
      <c r="J85" s="140"/>
      <c r="K85" s="140"/>
      <c r="L85" s="140"/>
      <c r="M85" s="140"/>
      <c r="N85" s="140"/>
      <c r="O85" s="140"/>
      <c r="P85" s="141"/>
      <c r="Q85" s="141"/>
      <c r="R85" s="140"/>
      <c r="S85" s="140"/>
      <c r="T85" s="140"/>
      <c r="U85" s="140"/>
      <c r="V85" s="135"/>
      <c r="W85" s="135"/>
      <c r="X85" s="35"/>
      <c r="Y85" s="35"/>
      <c r="Z85" s="35"/>
    </row>
    <row r="86" spans="1:26" ht="13.5" customHeight="1" thickBot="1">
      <c r="B86" s="426" t="s">
        <v>366</v>
      </c>
      <c r="C86" s="426"/>
      <c r="D86" s="426"/>
      <c r="E86" s="426"/>
      <c r="F86" s="35"/>
      <c r="G86" s="458" t="s">
        <v>367</v>
      </c>
      <c r="H86" s="458"/>
      <c r="I86" s="458"/>
      <c r="J86" s="462" t="s">
        <v>2</v>
      </c>
      <c r="K86" s="462"/>
      <c r="L86" s="462" t="s">
        <v>3</v>
      </c>
      <c r="M86" s="462"/>
      <c r="N86" s="462" t="s">
        <v>4</v>
      </c>
      <c r="O86" s="462"/>
      <c r="P86" s="96"/>
      <c r="Q86" s="96"/>
      <c r="R86" s="140"/>
      <c r="S86" s="140"/>
      <c r="T86" s="140"/>
    </row>
    <row r="87" spans="1:26" ht="13.5" customHeight="1">
      <c r="B87" s="459"/>
      <c r="C87" s="460"/>
      <c r="D87" s="431" t="str">
        <f>B89</f>
        <v>A3位</v>
      </c>
      <c r="E87" s="432"/>
      <c r="F87" s="431" t="str">
        <f>B91</f>
        <v>B3位</v>
      </c>
      <c r="G87" s="432"/>
      <c r="H87" s="431" t="str">
        <f>B93</f>
        <v>C3位</v>
      </c>
      <c r="I87" s="433"/>
      <c r="J87" s="179" t="s">
        <v>81</v>
      </c>
      <c r="K87" s="265"/>
      <c r="L87" s="178" t="s">
        <v>82</v>
      </c>
      <c r="M87" s="265"/>
      <c r="N87" s="421" t="s">
        <v>83</v>
      </c>
      <c r="O87" s="421"/>
      <c r="P87" s="178" t="s">
        <v>84</v>
      </c>
      <c r="Q87" s="265"/>
      <c r="R87" s="178" t="s">
        <v>9</v>
      </c>
      <c r="S87" s="269"/>
    </row>
    <row r="88" spans="1:26" ht="13.5" customHeight="1">
      <c r="B88" s="461"/>
      <c r="C88" s="454"/>
      <c r="D88" s="424" t="str">
        <f>B90</f>
        <v>シーガルズ</v>
      </c>
      <c r="E88" s="396"/>
      <c r="F88" s="424" t="str">
        <f>B92</f>
        <v>KBC高浜</v>
      </c>
      <c r="G88" s="396"/>
      <c r="H88" s="424" t="str">
        <f>B94</f>
        <v>KBB</v>
      </c>
      <c r="I88" s="425"/>
      <c r="J88" s="181"/>
      <c r="K88" s="222"/>
      <c r="L88" s="180"/>
      <c r="M88" s="222"/>
      <c r="N88" s="422"/>
      <c r="O88" s="422"/>
      <c r="P88" s="180"/>
      <c r="Q88" s="222"/>
      <c r="R88" s="180"/>
      <c r="S88" s="216"/>
    </row>
    <row r="89" spans="1:26" ht="13.5" customHeight="1">
      <c r="B89" s="191" t="s">
        <v>368</v>
      </c>
      <c r="C89" s="192"/>
      <c r="D89" s="438"/>
      <c r="E89" s="439"/>
      <c r="F89" s="455" t="s">
        <v>369</v>
      </c>
      <c r="G89" s="456"/>
      <c r="H89" s="455" t="s">
        <v>370</v>
      </c>
      <c r="I89" s="457"/>
      <c r="J89" s="390">
        <f>COUNTIF(D90:I90,"○")</f>
        <v>0</v>
      </c>
      <c r="K89" s="391"/>
      <c r="L89" s="182">
        <f>COUNTIF(D90:I90,"●")</f>
        <v>2</v>
      </c>
      <c r="M89" s="211"/>
      <c r="N89" s="370">
        <f>COUNTIF(D90:I90,"×")</f>
        <v>0</v>
      </c>
      <c r="O89" s="370"/>
      <c r="P89" s="372">
        <f>J89*3+L89</f>
        <v>2</v>
      </c>
      <c r="Q89" s="372"/>
      <c r="R89" s="370">
        <v>3</v>
      </c>
      <c r="S89" s="394"/>
      <c r="T89" s="39"/>
    </row>
    <row r="90" spans="1:26" ht="13.5" customHeight="1">
      <c r="B90" s="395" t="s">
        <v>317</v>
      </c>
      <c r="C90" s="396"/>
      <c r="D90" s="453"/>
      <c r="E90" s="454"/>
      <c r="F90" s="463" t="s">
        <v>3</v>
      </c>
      <c r="G90" s="463"/>
      <c r="H90" s="452" t="s">
        <v>3</v>
      </c>
      <c r="I90" s="452"/>
      <c r="J90" s="390"/>
      <c r="K90" s="391"/>
      <c r="L90" s="180"/>
      <c r="M90" s="222"/>
      <c r="N90" s="370"/>
      <c r="O90" s="370"/>
      <c r="P90" s="372"/>
      <c r="Q90" s="372"/>
      <c r="R90" s="370"/>
      <c r="S90" s="394"/>
      <c r="T90" s="39"/>
    </row>
    <row r="91" spans="1:26" ht="13.5" customHeight="1">
      <c r="B91" s="191" t="s">
        <v>371</v>
      </c>
      <c r="C91" s="192"/>
      <c r="D91" s="437" t="s">
        <v>372</v>
      </c>
      <c r="E91" s="383"/>
      <c r="F91" s="438"/>
      <c r="G91" s="439"/>
      <c r="H91" s="449" t="s">
        <v>373</v>
      </c>
      <c r="I91" s="449"/>
      <c r="J91" s="390">
        <f t="shared" ref="J91" si="86">COUNTIF(D92:I92,"○")</f>
        <v>2</v>
      </c>
      <c r="K91" s="391"/>
      <c r="L91" s="182">
        <f t="shared" ref="L91" si="87">COUNTIF(D92:I92,"●")</f>
        <v>0</v>
      </c>
      <c r="M91" s="211"/>
      <c r="N91" s="370">
        <f t="shared" ref="N91" si="88">COUNTIF(D92:I92,"×")</f>
        <v>0</v>
      </c>
      <c r="O91" s="370"/>
      <c r="P91" s="372">
        <f t="shared" ref="P91" si="89">J91*3+L91</f>
        <v>6</v>
      </c>
      <c r="Q91" s="372"/>
      <c r="R91" s="370">
        <v>1</v>
      </c>
      <c r="S91" s="394"/>
      <c r="T91" s="39"/>
    </row>
    <row r="92" spans="1:26" ht="13.5" customHeight="1">
      <c r="B92" s="395" t="s">
        <v>114</v>
      </c>
      <c r="C92" s="396"/>
      <c r="D92" s="450" t="s">
        <v>2</v>
      </c>
      <c r="E92" s="451"/>
      <c r="F92" s="453"/>
      <c r="G92" s="454"/>
      <c r="H92" s="463" t="s">
        <v>2</v>
      </c>
      <c r="I92" s="463"/>
      <c r="J92" s="390"/>
      <c r="K92" s="391"/>
      <c r="L92" s="180"/>
      <c r="M92" s="222"/>
      <c r="N92" s="370"/>
      <c r="O92" s="370"/>
      <c r="P92" s="372"/>
      <c r="Q92" s="372"/>
      <c r="R92" s="370"/>
      <c r="S92" s="394"/>
      <c r="T92" s="39"/>
    </row>
    <row r="93" spans="1:26" ht="13.5" customHeight="1">
      <c r="B93" s="191" t="s">
        <v>374</v>
      </c>
      <c r="C93" s="192"/>
      <c r="D93" s="435" t="s">
        <v>375</v>
      </c>
      <c r="E93" s="436"/>
      <c r="F93" s="437" t="s">
        <v>376</v>
      </c>
      <c r="G93" s="383"/>
      <c r="H93" s="438"/>
      <c r="I93" s="439"/>
      <c r="J93" s="390">
        <f t="shared" ref="J93" si="90">COUNTIF(D94:I94,"○")</f>
        <v>1</v>
      </c>
      <c r="K93" s="391"/>
      <c r="L93" s="182">
        <f t="shared" ref="L93" si="91">COUNTIF(D94:I94,"●")</f>
        <v>1</v>
      </c>
      <c r="M93" s="211"/>
      <c r="N93" s="370">
        <f t="shared" ref="N93" si="92">COUNTIF(D94:I94,"×")</f>
        <v>0</v>
      </c>
      <c r="O93" s="370"/>
      <c r="P93" s="372">
        <f t="shared" ref="P93" si="93">J93*3+L93</f>
        <v>4</v>
      </c>
      <c r="Q93" s="372"/>
      <c r="R93" s="370">
        <v>2</v>
      </c>
      <c r="S93" s="394"/>
      <c r="T93" s="39"/>
    </row>
    <row r="94" spans="1:26" ht="13.5" customHeight="1" thickBot="1">
      <c r="B94" s="378" t="s">
        <v>160</v>
      </c>
      <c r="C94" s="379"/>
      <c r="D94" s="443" t="s">
        <v>2</v>
      </c>
      <c r="E94" s="444"/>
      <c r="F94" s="443" t="s">
        <v>3</v>
      </c>
      <c r="G94" s="444"/>
      <c r="H94" s="440"/>
      <c r="I94" s="441"/>
      <c r="J94" s="392"/>
      <c r="K94" s="393"/>
      <c r="L94" s="184"/>
      <c r="M94" s="212"/>
      <c r="N94" s="371"/>
      <c r="O94" s="371"/>
      <c r="P94" s="373"/>
      <c r="Q94" s="373"/>
      <c r="R94" s="371"/>
      <c r="S94" s="442"/>
      <c r="T94" s="39"/>
    </row>
    <row r="95" spans="1:26" ht="13.5" customHeight="1">
      <c r="B95" s="135"/>
      <c r="C95" s="135"/>
      <c r="D95" s="35"/>
      <c r="E95" s="35"/>
      <c r="F95" s="35"/>
      <c r="G95" s="35"/>
      <c r="H95" s="35"/>
      <c r="I95" s="35"/>
      <c r="J95" s="140"/>
      <c r="K95" s="140"/>
      <c r="L95" s="140"/>
      <c r="M95" s="140"/>
      <c r="N95" s="140"/>
      <c r="O95" s="140"/>
      <c r="P95" s="141"/>
      <c r="Q95" s="141"/>
      <c r="R95" s="140"/>
      <c r="S95" s="140"/>
      <c r="T95" s="140"/>
    </row>
    <row r="96" spans="1:26" ht="13.5" customHeight="1" thickBot="1">
      <c r="A96" s="140"/>
      <c r="B96" s="426" t="s">
        <v>377</v>
      </c>
      <c r="C96" s="426"/>
      <c r="D96" s="426"/>
      <c r="E96" s="426"/>
      <c r="F96" s="40"/>
      <c r="G96" s="458" t="s">
        <v>378</v>
      </c>
      <c r="H96" s="458"/>
      <c r="I96" s="458"/>
      <c r="J96" s="462" t="s">
        <v>2</v>
      </c>
      <c r="K96" s="462"/>
      <c r="L96" s="462" t="s">
        <v>3</v>
      </c>
      <c r="M96" s="462"/>
      <c r="N96" s="462" t="s">
        <v>4</v>
      </c>
      <c r="O96" s="462"/>
      <c r="P96" s="96"/>
      <c r="Q96" s="96"/>
      <c r="R96" s="143"/>
      <c r="S96" s="140"/>
      <c r="T96" s="140"/>
    </row>
    <row r="97" spans="1:26" ht="13.5" customHeight="1">
      <c r="B97" s="459"/>
      <c r="C97" s="460"/>
      <c r="D97" s="431" t="str">
        <f>B99</f>
        <v>A4位</v>
      </c>
      <c r="E97" s="432"/>
      <c r="F97" s="431" t="str">
        <f>B101</f>
        <v>B4位</v>
      </c>
      <c r="G97" s="432"/>
      <c r="H97" s="431" t="str">
        <f>B103</f>
        <v>C4位</v>
      </c>
      <c r="I97" s="433"/>
      <c r="J97" s="179" t="s">
        <v>81</v>
      </c>
      <c r="K97" s="265"/>
      <c r="L97" s="178" t="s">
        <v>82</v>
      </c>
      <c r="M97" s="265"/>
      <c r="N97" s="421" t="s">
        <v>83</v>
      </c>
      <c r="O97" s="421"/>
      <c r="P97" s="178" t="s">
        <v>84</v>
      </c>
      <c r="Q97" s="265"/>
      <c r="R97" s="178" t="s">
        <v>9</v>
      </c>
      <c r="S97" s="269"/>
    </row>
    <row r="98" spans="1:26" ht="13.5" customHeight="1">
      <c r="B98" s="461"/>
      <c r="C98" s="454"/>
      <c r="D98" s="424" t="str">
        <f>B100</f>
        <v>ジョーカーズ</v>
      </c>
      <c r="E98" s="396"/>
      <c r="F98" s="424" t="str">
        <f>B102</f>
        <v>大清水</v>
      </c>
      <c r="G98" s="396"/>
      <c r="H98" s="424" t="str">
        <f>B104</f>
        <v>豊川一宮</v>
      </c>
      <c r="I98" s="425"/>
      <c r="J98" s="181"/>
      <c r="K98" s="222"/>
      <c r="L98" s="180"/>
      <c r="M98" s="222"/>
      <c r="N98" s="422"/>
      <c r="O98" s="422"/>
      <c r="P98" s="180"/>
      <c r="Q98" s="222"/>
      <c r="R98" s="180"/>
      <c r="S98" s="216"/>
    </row>
    <row r="99" spans="1:26" ht="13.5" customHeight="1">
      <c r="A99" s="41"/>
      <c r="B99" s="191" t="s">
        <v>379</v>
      </c>
      <c r="C99" s="192"/>
      <c r="D99" s="438"/>
      <c r="E99" s="439"/>
      <c r="F99" s="455" t="s">
        <v>380</v>
      </c>
      <c r="G99" s="456"/>
      <c r="H99" s="455" t="s">
        <v>381</v>
      </c>
      <c r="I99" s="457"/>
      <c r="J99" s="390">
        <f>COUNTIF(D100:I100,"○")</f>
        <v>0</v>
      </c>
      <c r="K99" s="391"/>
      <c r="L99" s="182">
        <f>COUNTIF(D100:I100,"●")</f>
        <v>2</v>
      </c>
      <c r="M99" s="211"/>
      <c r="N99" s="370">
        <f>COUNTIF(D100:I100,"×")</f>
        <v>0</v>
      </c>
      <c r="O99" s="370"/>
      <c r="P99" s="372">
        <f>J99*3+L99</f>
        <v>2</v>
      </c>
      <c r="Q99" s="372"/>
      <c r="R99" s="370">
        <v>3</v>
      </c>
      <c r="S99" s="394"/>
      <c r="T99" s="42"/>
    </row>
    <row r="100" spans="1:26" ht="13.5" customHeight="1">
      <c r="A100" s="41"/>
      <c r="B100" s="395" t="s">
        <v>71</v>
      </c>
      <c r="C100" s="396"/>
      <c r="D100" s="453"/>
      <c r="E100" s="454"/>
      <c r="F100" s="452" t="s">
        <v>3</v>
      </c>
      <c r="G100" s="452"/>
      <c r="H100" s="452" t="s">
        <v>3</v>
      </c>
      <c r="I100" s="452"/>
      <c r="J100" s="390"/>
      <c r="K100" s="391"/>
      <c r="L100" s="180"/>
      <c r="M100" s="222"/>
      <c r="N100" s="370"/>
      <c r="O100" s="370"/>
      <c r="P100" s="372"/>
      <c r="Q100" s="372"/>
      <c r="R100" s="370"/>
      <c r="S100" s="394"/>
      <c r="T100" s="42"/>
    </row>
    <row r="101" spans="1:26" s="21" customFormat="1" ht="13.5" customHeight="1">
      <c r="A101" s="41"/>
      <c r="B101" s="191" t="s">
        <v>382</v>
      </c>
      <c r="C101" s="192"/>
      <c r="D101" s="437" t="s">
        <v>383</v>
      </c>
      <c r="E101" s="383"/>
      <c r="F101" s="445"/>
      <c r="G101" s="446"/>
      <c r="H101" s="449" t="s">
        <v>384</v>
      </c>
      <c r="I101" s="449"/>
      <c r="J101" s="390">
        <f t="shared" ref="J101" si="94">COUNTIF(D102:I102,"○")</f>
        <v>1</v>
      </c>
      <c r="K101" s="391"/>
      <c r="L101" s="182">
        <f t="shared" ref="L101" si="95">COUNTIF(D102:I102,"●")</f>
        <v>1</v>
      </c>
      <c r="M101" s="211"/>
      <c r="N101" s="370">
        <f t="shared" ref="N101" si="96">COUNTIF(D102:I102,"×")</f>
        <v>0</v>
      </c>
      <c r="O101" s="370"/>
      <c r="P101" s="372">
        <f t="shared" ref="P101" si="97">J101*3+L101</f>
        <v>4</v>
      </c>
      <c r="Q101" s="372"/>
      <c r="R101" s="370">
        <v>2</v>
      </c>
      <c r="S101" s="394"/>
      <c r="T101" s="42"/>
      <c r="U101" s="17"/>
      <c r="V101" s="17"/>
      <c r="W101" s="17"/>
      <c r="X101" s="17"/>
      <c r="Y101" s="17"/>
      <c r="Z101" s="17"/>
    </row>
    <row r="102" spans="1:26" s="21" customFormat="1" ht="13.5" customHeight="1">
      <c r="A102" s="41"/>
      <c r="B102" s="395" t="s">
        <v>65</v>
      </c>
      <c r="C102" s="396"/>
      <c r="D102" s="450" t="s">
        <v>2</v>
      </c>
      <c r="E102" s="451"/>
      <c r="F102" s="447"/>
      <c r="G102" s="448"/>
      <c r="H102" s="452" t="s">
        <v>3</v>
      </c>
      <c r="I102" s="452"/>
      <c r="J102" s="390"/>
      <c r="K102" s="391"/>
      <c r="L102" s="180"/>
      <c r="M102" s="222"/>
      <c r="N102" s="370"/>
      <c r="O102" s="370"/>
      <c r="P102" s="372"/>
      <c r="Q102" s="372"/>
      <c r="R102" s="370"/>
      <c r="S102" s="394"/>
      <c r="T102" s="42"/>
      <c r="U102" s="17"/>
      <c r="V102" s="17"/>
      <c r="W102" s="17"/>
      <c r="X102" s="17"/>
      <c r="Y102" s="17"/>
      <c r="Z102" s="17"/>
    </row>
    <row r="103" spans="1:26" s="21" customFormat="1" ht="13.5" customHeight="1">
      <c r="A103" s="41"/>
      <c r="B103" s="191" t="s">
        <v>385</v>
      </c>
      <c r="C103" s="192"/>
      <c r="D103" s="435" t="s">
        <v>386</v>
      </c>
      <c r="E103" s="436"/>
      <c r="F103" s="437" t="s">
        <v>387</v>
      </c>
      <c r="G103" s="383"/>
      <c r="H103" s="438"/>
      <c r="I103" s="439"/>
      <c r="J103" s="390">
        <f t="shared" ref="J103" si="98">COUNTIF(D104:I104,"○")</f>
        <v>2</v>
      </c>
      <c r="K103" s="391"/>
      <c r="L103" s="182">
        <f t="shared" ref="L103" si="99">COUNTIF(D104:I104,"●")</f>
        <v>0</v>
      </c>
      <c r="M103" s="211"/>
      <c r="N103" s="370">
        <f t="shared" ref="N103" si="100">COUNTIF(D104:I104,"×")</f>
        <v>0</v>
      </c>
      <c r="O103" s="370"/>
      <c r="P103" s="372">
        <f t="shared" ref="P103" si="101">J103*3+L103</f>
        <v>6</v>
      </c>
      <c r="Q103" s="372"/>
      <c r="R103" s="370">
        <v>1</v>
      </c>
      <c r="S103" s="394"/>
      <c r="T103" s="42"/>
      <c r="U103" s="17"/>
      <c r="V103" s="17"/>
      <c r="W103" s="17"/>
      <c r="X103" s="17"/>
      <c r="Y103" s="17"/>
      <c r="Z103" s="17"/>
    </row>
    <row r="104" spans="1:26" ht="13.5" customHeight="1" thickBot="1">
      <c r="A104" s="41"/>
      <c r="B104" s="378" t="s">
        <v>388</v>
      </c>
      <c r="C104" s="379"/>
      <c r="D104" s="443" t="s">
        <v>2</v>
      </c>
      <c r="E104" s="444"/>
      <c r="F104" s="443" t="s">
        <v>2</v>
      </c>
      <c r="G104" s="444"/>
      <c r="H104" s="440"/>
      <c r="I104" s="441"/>
      <c r="J104" s="392"/>
      <c r="K104" s="393"/>
      <c r="L104" s="184"/>
      <c r="M104" s="212"/>
      <c r="N104" s="371"/>
      <c r="O104" s="371"/>
      <c r="P104" s="373"/>
      <c r="Q104" s="373"/>
      <c r="R104" s="371"/>
      <c r="S104" s="442"/>
      <c r="T104" s="42"/>
    </row>
    <row r="105" spans="1:26" ht="13.5" customHeight="1">
      <c r="B105" s="135"/>
      <c r="C105" s="135"/>
      <c r="D105" s="35"/>
      <c r="E105" s="35"/>
      <c r="F105" s="35"/>
      <c r="G105" s="35"/>
      <c r="H105" s="35"/>
      <c r="I105" s="35"/>
      <c r="J105" s="140"/>
      <c r="K105" s="140"/>
      <c r="L105" s="140"/>
      <c r="M105" s="140"/>
      <c r="N105" s="140"/>
      <c r="O105" s="140"/>
      <c r="P105" s="141"/>
      <c r="Q105" s="141"/>
      <c r="R105" s="140"/>
      <c r="S105" s="140"/>
      <c r="T105" s="140"/>
    </row>
    <row r="106" spans="1:26" ht="12.75" customHeight="1" thickBot="1">
      <c r="B106" s="426" t="s">
        <v>389</v>
      </c>
      <c r="C106" s="426"/>
      <c r="D106" s="426"/>
      <c r="E106" s="426"/>
      <c r="F106" s="35"/>
      <c r="G106" s="458" t="s">
        <v>378</v>
      </c>
      <c r="H106" s="458"/>
      <c r="I106" s="458"/>
      <c r="J106" s="462" t="s">
        <v>2</v>
      </c>
      <c r="K106" s="462"/>
      <c r="L106" s="462" t="s">
        <v>3</v>
      </c>
      <c r="M106" s="462"/>
      <c r="N106" s="462" t="s">
        <v>4</v>
      </c>
      <c r="O106" s="462"/>
      <c r="P106" s="96"/>
      <c r="Q106" s="96"/>
      <c r="R106" s="140"/>
      <c r="S106" s="140"/>
      <c r="T106" s="140"/>
    </row>
    <row r="107" spans="1:26" ht="13.5" customHeight="1">
      <c r="B107" s="459"/>
      <c r="C107" s="460"/>
      <c r="D107" s="431" t="str">
        <f>B109</f>
        <v>A5位</v>
      </c>
      <c r="E107" s="432"/>
      <c r="F107" s="431" t="str">
        <f>B111</f>
        <v>B5位</v>
      </c>
      <c r="G107" s="432"/>
      <c r="H107" s="431" t="str">
        <f>B113</f>
        <v>C5位</v>
      </c>
      <c r="I107" s="433"/>
      <c r="J107" s="179" t="s">
        <v>81</v>
      </c>
      <c r="K107" s="265"/>
      <c r="L107" s="178" t="s">
        <v>82</v>
      </c>
      <c r="M107" s="265"/>
      <c r="N107" s="421" t="s">
        <v>83</v>
      </c>
      <c r="O107" s="421"/>
      <c r="P107" s="178" t="s">
        <v>84</v>
      </c>
      <c r="Q107" s="265"/>
      <c r="R107" s="178" t="s">
        <v>9</v>
      </c>
      <c r="S107" s="269"/>
    </row>
    <row r="108" spans="1:26" ht="13.5" customHeight="1">
      <c r="B108" s="461"/>
      <c r="C108" s="454"/>
      <c r="D108" s="424" t="str">
        <f>B110</f>
        <v>PT</v>
      </c>
      <c r="E108" s="396"/>
      <c r="F108" s="424" t="str">
        <f>B112</f>
        <v>蒲郡</v>
      </c>
      <c r="G108" s="396"/>
      <c r="H108" s="424" t="str">
        <f>B114</f>
        <v>めだか</v>
      </c>
      <c r="I108" s="425"/>
      <c r="J108" s="181"/>
      <c r="K108" s="222"/>
      <c r="L108" s="180"/>
      <c r="M108" s="222"/>
      <c r="N108" s="422"/>
      <c r="O108" s="422"/>
      <c r="P108" s="180"/>
      <c r="Q108" s="222"/>
      <c r="R108" s="180"/>
      <c r="S108" s="216"/>
    </row>
    <row r="109" spans="1:26" ht="13.5" customHeight="1">
      <c r="B109" s="191" t="s">
        <v>390</v>
      </c>
      <c r="C109" s="192"/>
      <c r="D109" s="438"/>
      <c r="E109" s="439"/>
      <c r="F109" s="455" t="s">
        <v>391</v>
      </c>
      <c r="G109" s="456"/>
      <c r="H109" s="518" t="s">
        <v>392</v>
      </c>
      <c r="I109" s="519"/>
      <c r="J109" s="390">
        <f>COUNTIF(D110:I110,"○")</f>
        <v>2</v>
      </c>
      <c r="K109" s="391"/>
      <c r="L109" s="182">
        <f>COUNTIF(D110:I110,"●")</f>
        <v>0</v>
      </c>
      <c r="M109" s="211"/>
      <c r="N109" s="370">
        <f>COUNTIF(D110:I110,"×")</f>
        <v>0</v>
      </c>
      <c r="O109" s="370"/>
      <c r="P109" s="372">
        <f>J109*3+L109</f>
        <v>6</v>
      </c>
      <c r="Q109" s="372"/>
      <c r="R109" s="370">
        <v>1</v>
      </c>
      <c r="S109" s="394"/>
      <c r="T109" s="39"/>
    </row>
    <row r="110" spans="1:26" ht="13.5" customHeight="1">
      <c r="B110" s="395" t="s">
        <v>321</v>
      </c>
      <c r="C110" s="396"/>
      <c r="D110" s="453"/>
      <c r="E110" s="454"/>
      <c r="F110" s="452" t="s">
        <v>2</v>
      </c>
      <c r="G110" s="452"/>
      <c r="H110" s="452" t="s">
        <v>2</v>
      </c>
      <c r="I110" s="452"/>
      <c r="J110" s="390"/>
      <c r="K110" s="391"/>
      <c r="L110" s="180"/>
      <c r="M110" s="222"/>
      <c r="N110" s="370"/>
      <c r="O110" s="370"/>
      <c r="P110" s="372"/>
      <c r="Q110" s="372"/>
      <c r="R110" s="370"/>
      <c r="S110" s="394"/>
      <c r="T110" s="39"/>
    </row>
    <row r="111" spans="1:26" ht="13.5" customHeight="1">
      <c r="B111" s="191" t="s">
        <v>393</v>
      </c>
      <c r="C111" s="192"/>
      <c r="D111" s="437" t="s">
        <v>394</v>
      </c>
      <c r="E111" s="383"/>
      <c r="F111" s="445"/>
      <c r="G111" s="446"/>
      <c r="H111" s="520" t="s">
        <v>395</v>
      </c>
      <c r="I111" s="520"/>
      <c r="J111" s="390">
        <f t="shared" ref="J111" si="102">COUNTIF(D112:I112,"○")</f>
        <v>1</v>
      </c>
      <c r="K111" s="391"/>
      <c r="L111" s="182">
        <f t="shared" ref="L111" si="103">COUNTIF(D112:I112,"●")</f>
        <v>1</v>
      </c>
      <c r="M111" s="211"/>
      <c r="N111" s="370">
        <f t="shared" ref="N111" si="104">COUNTIF(D112:I112,"×")</f>
        <v>0</v>
      </c>
      <c r="O111" s="370"/>
      <c r="P111" s="372">
        <f t="shared" ref="P111" si="105">J111*3+L111</f>
        <v>4</v>
      </c>
      <c r="Q111" s="372"/>
      <c r="R111" s="370">
        <v>2</v>
      </c>
      <c r="S111" s="394"/>
      <c r="T111" s="39"/>
    </row>
    <row r="112" spans="1:26" ht="13.5" customHeight="1">
      <c r="B112" s="395" t="s">
        <v>86</v>
      </c>
      <c r="C112" s="396"/>
      <c r="D112" s="450" t="s">
        <v>3</v>
      </c>
      <c r="E112" s="451"/>
      <c r="F112" s="447"/>
      <c r="G112" s="448"/>
      <c r="H112" s="452" t="s">
        <v>2</v>
      </c>
      <c r="I112" s="452"/>
      <c r="J112" s="390"/>
      <c r="K112" s="391"/>
      <c r="L112" s="180"/>
      <c r="M112" s="222"/>
      <c r="N112" s="370"/>
      <c r="O112" s="370"/>
      <c r="P112" s="372"/>
      <c r="Q112" s="372"/>
      <c r="R112" s="370"/>
      <c r="S112" s="394"/>
      <c r="T112" s="39"/>
    </row>
    <row r="113" spans="1:25" ht="13.5" customHeight="1">
      <c r="B113" s="191" t="s">
        <v>396</v>
      </c>
      <c r="C113" s="192"/>
      <c r="D113" s="435" t="s">
        <v>397</v>
      </c>
      <c r="E113" s="436"/>
      <c r="F113" s="437" t="s">
        <v>398</v>
      </c>
      <c r="G113" s="383"/>
      <c r="H113" s="438"/>
      <c r="I113" s="439"/>
      <c r="J113" s="390">
        <f t="shared" ref="J113" si="106">COUNTIF(D114:I114,"○")</f>
        <v>0</v>
      </c>
      <c r="K113" s="391"/>
      <c r="L113" s="182">
        <f t="shared" ref="L113" si="107">COUNTIF(D114:I114,"●")</f>
        <v>2</v>
      </c>
      <c r="M113" s="211"/>
      <c r="N113" s="370">
        <f t="shared" ref="N113" si="108">COUNTIF(D114:I114,"×")</f>
        <v>0</v>
      </c>
      <c r="O113" s="370"/>
      <c r="P113" s="372">
        <f t="shared" ref="P113" si="109">J113*3+L113</f>
        <v>2</v>
      </c>
      <c r="Q113" s="372"/>
      <c r="R113" s="370">
        <v>3</v>
      </c>
      <c r="S113" s="394"/>
      <c r="T113" s="39"/>
    </row>
    <row r="114" spans="1:25" ht="13.5" customHeight="1" thickBot="1">
      <c r="B114" s="378" t="s">
        <v>362</v>
      </c>
      <c r="C114" s="379"/>
      <c r="D114" s="443" t="s">
        <v>3</v>
      </c>
      <c r="E114" s="444"/>
      <c r="F114" s="443" t="s">
        <v>3</v>
      </c>
      <c r="G114" s="444"/>
      <c r="H114" s="440"/>
      <c r="I114" s="441"/>
      <c r="J114" s="392"/>
      <c r="K114" s="393"/>
      <c r="L114" s="184"/>
      <c r="M114" s="212"/>
      <c r="N114" s="371"/>
      <c r="O114" s="371"/>
      <c r="P114" s="373"/>
      <c r="Q114" s="373"/>
      <c r="R114" s="371"/>
      <c r="S114" s="442"/>
      <c r="T114" s="39"/>
    </row>
    <row r="115" spans="1:25" s="21" customFormat="1" ht="13.5" customHeight="1">
      <c r="A115" s="17"/>
      <c r="B115" s="135"/>
      <c r="C115" s="135"/>
      <c r="D115" s="35"/>
      <c r="E115" s="35"/>
      <c r="F115" s="35"/>
      <c r="G115" s="35"/>
      <c r="H115" s="35"/>
      <c r="I115" s="35"/>
      <c r="J115" s="140"/>
      <c r="K115" s="140"/>
      <c r="L115" s="140"/>
      <c r="M115" s="140"/>
      <c r="N115" s="140"/>
      <c r="O115" s="140"/>
      <c r="P115" s="141"/>
      <c r="Q115" s="141"/>
      <c r="R115" s="140"/>
      <c r="S115" s="140"/>
      <c r="T115" s="17"/>
      <c r="U115" s="17"/>
      <c r="V115" s="17"/>
      <c r="W115" s="17"/>
      <c r="X115" s="17"/>
    </row>
    <row r="116" spans="1:25" ht="13.5" customHeight="1" thickBot="1">
      <c r="B116" s="426" t="s">
        <v>399</v>
      </c>
      <c r="C116" s="426"/>
      <c r="D116" s="426"/>
      <c r="E116" s="426"/>
      <c r="F116" s="434" t="s">
        <v>400</v>
      </c>
      <c r="G116" s="434"/>
      <c r="H116" s="434"/>
      <c r="I116" s="434"/>
      <c r="J116" s="434"/>
      <c r="K116" s="434"/>
      <c r="L116" s="140"/>
      <c r="M116" s="140"/>
      <c r="N116" s="140"/>
      <c r="O116" s="140"/>
      <c r="P116" s="462" t="s">
        <v>2</v>
      </c>
      <c r="Q116" s="462"/>
      <c r="R116" s="462" t="s">
        <v>3</v>
      </c>
      <c r="S116" s="462"/>
      <c r="T116" s="462" t="s">
        <v>4</v>
      </c>
      <c r="U116" s="462"/>
      <c r="V116" s="140"/>
      <c r="W116" s="140"/>
    </row>
    <row r="117" spans="1:25" ht="13.5" customHeight="1">
      <c r="B117" s="427"/>
      <c r="C117" s="428"/>
      <c r="D117" s="431" t="str">
        <f>B119</f>
        <v>A1位</v>
      </c>
      <c r="E117" s="432"/>
      <c r="F117" s="431" t="str">
        <f>B121</f>
        <v>B1位</v>
      </c>
      <c r="G117" s="432"/>
      <c r="H117" s="431" t="str">
        <f>B123</f>
        <v>C1位</v>
      </c>
      <c r="I117" s="432"/>
      <c r="J117" s="431" t="str">
        <f>B125</f>
        <v>A2位</v>
      </c>
      <c r="K117" s="432"/>
      <c r="L117" s="431" t="str">
        <f>B127</f>
        <v>B2位</v>
      </c>
      <c r="M117" s="432"/>
      <c r="N117" s="431" t="str">
        <f>B129</f>
        <v>C2位</v>
      </c>
      <c r="O117" s="433"/>
      <c r="P117" s="264" t="s">
        <v>81</v>
      </c>
      <c r="Q117" s="265"/>
      <c r="R117" s="420" t="s">
        <v>82</v>
      </c>
      <c r="S117" s="420"/>
      <c r="T117" s="421" t="s">
        <v>83</v>
      </c>
      <c r="U117" s="421"/>
      <c r="V117" s="420" t="s">
        <v>84</v>
      </c>
      <c r="W117" s="420"/>
      <c r="X117" s="420" t="s">
        <v>9</v>
      </c>
      <c r="Y117" s="423"/>
    </row>
    <row r="118" spans="1:25" ht="13.5" customHeight="1">
      <c r="B118" s="429"/>
      <c r="C118" s="430"/>
      <c r="D118" s="424" t="str">
        <f>B120</f>
        <v>知立</v>
      </c>
      <c r="E118" s="396"/>
      <c r="F118" s="424" t="str">
        <f>B122</f>
        <v>高嶺AN</v>
      </c>
      <c r="G118" s="396"/>
      <c r="H118" s="424" t="str">
        <f>B124</f>
        <v>西尾</v>
      </c>
      <c r="I118" s="396"/>
      <c r="J118" s="424" t="str">
        <f>B126</f>
        <v>足助</v>
      </c>
      <c r="K118" s="396"/>
      <c r="L118" s="424" t="str">
        <f>B128</f>
        <v>豊橋北部</v>
      </c>
      <c r="M118" s="396"/>
      <c r="N118" s="424" t="str">
        <f>B130</f>
        <v>INFINITY</v>
      </c>
      <c r="O118" s="425"/>
      <c r="P118" s="418"/>
      <c r="Q118" s="419"/>
      <c r="R118" s="374"/>
      <c r="S118" s="374"/>
      <c r="T118" s="422"/>
      <c r="U118" s="422"/>
      <c r="V118" s="374"/>
      <c r="W118" s="374"/>
      <c r="X118" s="374"/>
      <c r="Y118" s="375"/>
    </row>
    <row r="119" spans="1:25" ht="13.5" customHeight="1">
      <c r="B119" s="382" t="s">
        <v>184</v>
      </c>
      <c r="C119" s="383"/>
      <c r="D119" s="409"/>
      <c r="E119" s="409"/>
      <c r="F119" s="415" t="s">
        <v>401</v>
      </c>
      <c r="G119" s="415"/>
      <c r="H119" s="413" t="s">
        <v>402</v>
      </c>
      <c r="I119" s="413"/>
      <c r="J119" s="416" t="s">
        <v>306</v>
      </c>
      <c r="K119" s="416"/>
      <c r="L119" s="417" t="s">
        <v>403</v>
      </c>
      <c r="M119" s="417"/>
      <c r="N119" s="158" t="s">
        <v>404</v>
      </c>
      <c r="O119" s="405"/>
      <c r="P119" s="390">
        <f>COUNTIF(D120:O120,"○")</f>
        <v>2</v>
      </c>
      <c r="Q119" s="391"/>
      <c r="R119" s="182">
        <f>COUNTIF(D120:O120,"●")</f>
        <v>3</v>
      </c>
      <c r="S119" s="211"/>
      <c r="T119" s="370">
        <f>COUNTIF(D120:O120,"×")</f>
        <v>0</v>
      </c>
      <c r="U119" s="370"/>
      <c r="V119" s="372">
        <f>P119*3+R119</f>
        <v>9</v>
      </c>
      <c r="W119" s="372"/>
      <c r="X119" s="370">
        <v>5</v>
      </c>
      <c r="Y119" s="394"/>
    </row>
    <row r="120" spans="1:25" ht="13.5" customHeight="1">
      <c r="B120" s="395" t="s">
        <v>47</v>
      </c>
      <c r="C120" s="396"/>
      <c r="D120" s="410"/>
      <c r="E120" s="410"/>
      <c r="F120" s="397" t="s">
        <v>3</v>
      </c>
      <c r="G120" s="397"/>
      <c r="H120" s="397" t="s">
        <v>2</v>
      </c>
      <c r="I120" s="397"/>
      <c r="J120" s="412" t="s">
        <v>2</v>
      </c>
      <c r="K120" s="412"/>
      <c r="L120" s="374" t="s">
        <v>34</v>
      </c>
      <c r="M120" s="374"/>
      <c r="N120" s="399" t="s">
        <v>34</v>
      </c>
      <c r="O120" s="400"/>
      <c r="P120" s="390"/>
      <c r="Q120" s="391"/>
      <c r="R120" s="180"/>
      <c r="S120" s="222"/>
      <c r="T120" s="370"/>
      <c r="U120" s="370"/>
      <c r="V120" s="372"/>
      <c r="W120" s="372"/>
      <c r="X120" s="370"/>
      <c r="Y120" s="394"/>
    </row>
    <row r="121" spans="1:25" ht="13.5" customHeight="1">
      <c r="B121" s="382" t="s">
        <v>190</v>
      </c>
      <c r="C121" s="383"/>
      <c r="D121" s="401" t="s">
        <v>405</v>
      </c>
      <c r="E121" s="401"/>
      <c r="F121" s="409"/>
      <c r="G121" s="409"/>
      <c r="H121" s="413" t="s">
        <v>294</v>
      </c>
      <c r="I121" s="413"/>
      <c r="J121" s="406" t="s">
        <v>406</v>
      </c>
      <c r="K121" s="406"/>
      <c r="L121" s="414" t="s">
        <v>329</v>
      </c>
      <c r="M121" s="414"/>
      <c r="N121" s="158" t="s">
        <v>407</v>
      </c>
      <c r="O121" s="405"/>
      <c r="P121" s="390">
        <f t="shared" ref="P121" si="110">COUNTIF(D122:O122,"○")</f>
        <v>4</v>
      </c>
      <c r="Q121" s="391"/>
      <c r="R121" s="182">
        <f t="shared" ref="R121" si="111">COUNTIF(D122:O122,"●")</f>
        <v>1</v>
      </c>
      <c r="S121" s="211"/>
      <c r="T121" s="370">
        <f t="shared" ref="T121" si="112">COUNTIF(D122:O122,"×")</f>
        <v>0</v>
      </c>
      <c r="U121" s="370"/>
      <c r="V121" s="372">
        <f t="shared" ref="V121" si="113">P121*3+R121</f>
        <v>13</v>
      </c>
      <c r="W121" s="372"/>
      <c r="X121" s="370">
        <v>2</v>
      </c>
      <c r="Y121" s="394"/>
    </row>
    <row r="122" spans="1:25" ht="13.5" customHeight="1">
      <c r="B122" s="395" t="s">
        <v>408</v>
      </c>
      <c r="C122" s="396"/>
      <c r="D122" s="397" t="s">
        <v>2</v>
      </c>
      <c r="E122" s="397"/>
      <c r="F122" s="410"/>
      <c r="G122" s="410"/>
      <c r="H122" s="397" t="s">
        <v>2</v>
      </c>
      <c r="I122" s="397"/>
      <c r="J122" s="374" t="s">
        <v>45</v>
      </c>
      <c r="K122" s="374"/>
      <c r="L122" s="412" t="s">
        <v>2</v>
      </c>
      <c r="M122" s="412"/>
      <c r="N122" s="399" t="s">
        <v>34</v>
      </c>
      <c r="O122" s="400"/>
      <c r="P122" s="390"/>
      <c r="Q122" s="391"/>
      <c r="R122" s="180"/>
      <c r="S122" s="222"/>
      <c r="T122" s="370"/>
      <c r="U122" s="370"/>
      <c r="V122" s="372"/>
      <c r="W122" s="372"/>
      <c r="X122" s="370"/>
      <c r="Y122" s="394"/>
    </row>
    <row r="123" spans="1:25" ht="13.5" customHeight="1">
      <c r="B123" s="382" t="s">
        <v>409</v>
      </c>
      <c r="C123" s="383"/>
      <c r="D123" s="384" t="s">
        <v>410</v>
      </c>
      <c r="E123" s="384"/>
      <c r="F123" s="384" t="s">
        <v>298</v>
      </c>
      <c r="G123" s="384"/>
      <c r="H123" s="409"/>
      <c r="I123" s="409"/>
      <c r="J123" s="406" t="s">
        <v>411</v>
      </c>
      <c r="K123" s="406"/>
      <c r="L123" s="406" t="s">
        <v>412</v>
      </c>
      <c r="M123" s="406"/>
      <c r="N123" s="229" t="s">
        <v>359</v>
      </c>
      <c r="O123" s="411"/>
      <c r="P123" s="390">
        <f t="shared" ref="P123" si="114">COUNTIF(D124:O124,"○")</f>
        <v>3</v>
      </c>
      <c r="Q123" s="391"/>
      <c r="R123" s="182">
        <f t="shared" ref="R123" si="115">COUNTIF(D124:O124,"●")</f>
        <v>2</v>
      </c>
      <c r="S123" s="211"/>
      <c r="T123" s="370">
        <f t="shared" ref="T123" si="116">COUNTIF(D124:O124,"×")</f>
        <v>0</v>
      </c>
      <c r="U123" s="370"/>
      <c r="V123" s="372">
        <f t="shared" ref="V123" si="117">P123*3+R123</f>
        <v>11</v>
      </c>
      <c r="W123" s="372"/>
      <c r="X123" s="370">
        <v>3</v>
      </c>
      <c r="Y123" s="394"/>
    </row>
    <row r="124" spans="1:25" ht="13.5" customHeight="1">
      <c r="B124" s="395" t="s">
        <v>413</v>
      </c>
      <c r="C124" s="396"/>
      <c r="D124" s="397" t="s">
        <v>3</v>
      </c>
      <c r="E124" s="397"/>
      <c r="F124" s="397" t="s">
        <v>3</v>
      </c>
      <c r="G124" s="397"/>
      <c r="H124" s="410"/>
      <c r="I124" s="410"/>
      <c r="J124" s="374" t="s">
        <v>45</v>
      </c>
      <c r="K124" s="374"/>
      <c r="L124" s="374" t="s">
        <v>45</v>
      </c>
      <c r="M124" s="374"/>
      <c r="N124" s="407" t="s">
        <v>2</v>
      </c>
      <c r="O124" s="408"/>
      <c r="P124" s="390"/>
      <c r="Q124" s="391"/>
      <c r="R124" s="180"/>
      <c r="S124" s="222"/>
      <c r="T124" s="370"/>
      <c r="U124" s="370"/>
      <c r="V124" s="372"/>
      <c r="W124" s="372"/>
      <c r="X124" s="370"/>
      <c r="Y124" s="394"/>
    </row>
    <row r="125" spans="1:25" ht="13.5" customHeight="1">
      <c r="B125" s="382" t="s">
        <v>414</v>
      </c>
      <c r="C125" s="383"/>
      <c r="D125" s="385" t="s">
        <v>309</v>
      </c>
      <c r="E125" s="385"/>
      <c r="F125" s="384" t="s">
        <v>415</v>
      </c>
      <c r="G125" s="384"/>
      <c r="H125" s="384" t="s">
        <v>416</v>
      </c>
      <c r="I125" s="384"/>
      <c r="J125" s="403"/>
      <c r="K125" s="403"/>
      <c r="L125" s="406" t="s">
        <v>417</v>
      </c>
      <c r="M125" s="406"/>
      <c r="N125" s="158" t="s">
        <v>418</v>
      </c>
      <c r="O125" s="405"/>
      <c r="P125" s="390">
        <f t="shared" ref="P125" si="118">COUNTIF(D126:O126,"○")</f>
        <v>0</v>
      </c>
      <c r="Q125" s="391"/>
      <c r="R125" s="182">
        <f t="shared" ref="R125" si="119">COUNTIF(D126:O126,"●")</f>
        <v>5</v>
      </c>
      <c r="S125" s="211"/>
      <c r="T125" s="370">
        <f t="shared" ref="T125" si="120">COUNTIF(D126:O126,"×")</f>
        <v>0</v>
      </c>
      <c r="U125" s="370"/>
      <c r="V125" s="372">
        <f t="shared" ref="V125" si="121">P125*3+R125</f>
        <v>5</v>
      </c>
      <c r="W125" s="372"/>
      <c r="X125" s="370">
        <v>6</v>
      </c>
      <c r="Y125" s="394"/>
    </row>
    <row r="126" spans="1:25" ht="13.5" customHeight="1">
      <c r="B126" s="395" t="s">
        <v>155</v>
      </c>
      <c r="C126" s="396"/>
      <c r="D126" s="398" t="s">
        <v>3</v>
      </c>
      <c r="E126" s="398"/>
      <c r="F126" s="397" t="s">
        <v>34</v>
      </c>
      <c r="G126" s="397"/>
      <c r="H126" s="397" t="s">
        <v>34</v>
      </c>
      <c r="I126" s="397"/>
      <c r="J126" s="404"/>
      <c r="K126" s="404"/>
      <c r="L126" s="374" t="s">
        <v>3</v>
      </c>
      <c r="M126" s="374"/>
      <c r="N126" s="399" t="s">
        <v>3</v>
      </c>
      <c r="O126" s="400"/>
      <c r="P126" s="390"/>
      <c r="Q126" s="391"/>
      <c r="R126" s="180"/>
      <c r="S126" s="222"/>
      <c r="T126" s="370"/>
      <c r="U126" s="370"/>
      <c r="V126" s="372"/>
      <c r="W126" s="372"/>
      <c r="X126" s="370"/>
      <c r="Y126" s="394"/>
    </row>
    <row r="127" spans="1:25" ht="13.5" customHeight="1">
      <c r="B127" s="382" t="s">
        <v>194</v>
      </c>
      <c r="C127" s="383"/>
      <c r="D127" s="401" t="s">
        <v>419</v>
      </c>
      <c r="E127" s="401"/>
      <c r="F127" s="402" t="s">
        <v>337</v>
      </c>
      <c r="G127" s="402"/>
      <c r="H127" s="384" t="s">
        <v>420</v>
      </c>
      <c r="I127" s="384"/>
      <c r="J127" s="386" t="s">
        <v>421</v>
      </c>
      <c r="K127" s="386"/>
      <c r="L127" s="403"/>
      <c r="M127" s="403"/>
      <c r="N127" s="158" t="s">
        <v>422</v>
      </c>
      <c r="O127" s="405"/>
      <c r="P127" s="390">
        <f t="shared" ref="P127" si="122">COUNTIF(D128:O128,"○")</f>
        <v>2</v>
      </c>
      <c r="Q127" s="391"/>
      <c r="R127" s="182">
        <f t="shared" ref="R127" si="123">COUNTIF(D128:O128,"●")</f>
        <v>3</v>
      </c>
      <c r="S127" s="211"/>
      <c r="T127" s="370">
        <f t="shared" ref="T127" si="124">COUNTIF(D128:O128,"×")</f>
        <v>0</v>
      </c>
      <c r="U127" s="370"/>
      <c r="V127" s="372">
        <f t="shared" ref="V127" si="125">P127*3+R127</f>
        <v>9</v>
      </c>
      <c r="W127" s="372"/>
      <c r="X127" s="370">
        <v>4</v>
      </c>
      <c r="Y127" s="394"/>
    </row>
    <row r="128" spans="1:25" ht="13.5" customHeight="1">
      <c r="B128" s="395" t="s">
        <v>336</v>
      </c>
      <c r="C128" s="396"/>
      <c r="D128" s="397" t="s">
        <v>45</v>
      </c>
      <c r="E128" s="397"/>
      <c r="F128" s="398" t="s">
        <v>3</v>
      </c>
      <c r="G128" s="398"/>
      <c r="H128" s="397" t="s">
        <v>34</v>
      </c>
      <c r="I128" s="397"/>
      <c r="J128" s="374" t="s">
        <v>2</v>
      </c>
      <c r="K128" s="374"/>
      <c r="L128" s="404"/>
      <c r="M128" s="404"/>
      <c r="N128" s="399" t="s">
        <v>3</v>
      </c>
      <c r="O128" s="400"/>
      <c r="P128" s="390"/>
      <c r="Q128" s="391"/>
      <c r="R128" s="180"/>
      <c r="S128" s="222"/>
      <c r="T128" s="370"/>
      <c r="U128" s="370"/>
      <c r="V128" s="372"/>
      <c r="W128" s="372"/>
      <c r="X128" s="370"/>
      <c r="Y128" s="394"/>
    </row>
    <row r="129" spans="1:25" ht="13.5" customHeight="1">
      <c r="B129" s="382" t="s">
        <v>423</v>
      </c>
      <c r="C129" s="383"/>
      <c r="D129" s="384" t="s">
        <v>424</v>
      </c>
      <c r="E129" s="384"/>
      <c r="F129" s="384" t="s">
        <v>425</v>
      </c>
      <c r="G129" s="384"/>
      <c r="H129" s="385" t="s">
        <v>350</v>
      </c>
      <c r="I129" s="385"/>
      <c r="J129" s="386" t="s">
        <v>426</v>
      </c>
      <c r="K129" s="386"/>
      <c r="L129" s="386" t="s">
        <v>427</v>
      </c>
      <c r="M129" s="386"/>
      <c r="N129" s="387"/>
      <c r="O129" s="388"/>
      <c r="P129" s="390">
        <f t="shared" ref="P129" si="126">COUNTIF(D130:O130,"○")</f>
        <v>4</v>
      </c>
      <c r="Q129" s="391"/>
      <c r="R129" s="182">
        <f t="shared" ref="R129" si="127">COUNTIF(D130:O130,"●")</f>
        <v>1</v>
      </c>
      <c r="S129" s="211"/>
      <c r="T129" s="370">
        <f t="shared" ref="T129" si="128">COUNTIF(D130:O130,"×")</f>
        <v>0</v>
      </c>
      <c r="U129" s="370"/>
      <c r="V129" s="372">
        <f t="shared" ref="V129" si="129">P129*3+R129</f>
        <v>13</v>
      </c>
      <c r="W129" s="372"/>
      <c r="X129" s="374">
        <v>1</v>
      </c>
      <c r="Y129" s="375"/>
    </row>
    <row r="130" spans="1:25" ht="13.5" customHeight="1">
      <c r="B130" s="378" t="s">
        <v>428</v>
      </c>
      <c r="C130" s="379"/>
      <c r="D130" s="380" t="s">
        <v>45</v>
      </c>
      <c r="E130" s="380"/>
      <c r="F130" s="380" t="s">
        <v>45</v>
      </c>
      <c r="G130" s="380"/>
      <c r="H130" s="381" t="s">
        <v>3</v>
      </c>
      <c r="I130" s="381"/>
      <c r="J130" s="376" t="s">
        <v>2</v>
      </c>
      <c r="K130" s="376"/>
      <c r="L130" s="376" t="s">
        <v>2</v>
      </c>
      <c r="M130" s="376"/>
      <c r="N130" s="300"/>
      <c r="O130" s="389"/>
      <c r="P130" s="392"/>
      <c r="Q130" s="393"/>
      <c r="R130" s="184"/>
      <c r="S130" s="212"/>
      <c r="T130" s="371"/>
      <c r="U130" s="371"/>
      <c r="V130" s="373"/>
      <c r="W130" s="373"/>
      <c r="X130" s="376"/>
      <c r="Y130" s="377"/>
    </row>
    <row r="131" spans="1:25" s="21" customFormat="1" ht="13.5" customHeight="1">
      <c r="A131" s="17"/>
      <c r="B131" s="137"/>
      <c r="C131" s="20"/>
      <c r="D131" s="25"/>
      <c r="E131" s="20"/>
      <c r="F131" s="20"/>
      <c r="G131" s="20"/>
      <c r="H131" s="20"/>
      <c r="I131" s="26"/>
      <c r="J131" s="20"/>
      <c r="K131" s="27"/>
      <c r="L131" s="141"/>
      <c r="M131" s="28"/>
      <c r="N131" s="20"/>
      <c r="O131" s="20"/>
      <c r="Q131" s="20"/>
      <c r="R131" s="20"/>
      <c r="T131" s="17"/>
      <c r="U131" s="17"/>
      <c r="V131" s="17"/>
      <c r="W131" s="17"/>
      <c r="X131" s="17"/>
    </row>
    <row r="132" spans="1:25" s="21" customFormat="1" ht="13.5" customHeight="1">
      <c r="A132" s="17"/>
      <c r="B132" s="35"/>
      <c r="C132" s="36"/>
      <c r="D132" s="37"/>
      <c r="E132" s="36"/>
      <c r="F132" s="37"/>
      <c r="G132" s="36"/>
      <c r="H132" s="37"/>
      <c r="I132" s="38"/>
      <c r="J132" s="140"/>
      <c r="K132" s="38"/>
      <c r="L132" s="140"/>
      <c r="M132" s="140"/>
      <c r="N132" s="20"/>
      <c r="O132" s="140"/>
      <c r="P132" s="140"/>
      <c r="Q132" s="140"/>
      <c r="R132" s="140"/>
      <c r="S132" s="140"/>
    </row>
    <row r="133" spans="1:25" s="21" customFormat="1" ht="21.75" customHeight="1">
      <c r="A133" s="17"/>
      <c r="B133" s="17" t="s">
        <v>198</v>
      </c>
      <c r="C133" s="17"/>
      <c r="D133" s="17"/>
      <c r="E133" s="17"/>
      <c r="F133" s="17"/>
      <c r="G133" s="17"/>
      <c r="H133" s="17"/>
      <c r="I133" s="17"/>
      <c r="J133" s="17"/>
      <c r="K133" s="17"/>
      <c r="L133" s="17"/>
      <c r="M133" s="17"/>
      <c r="N133" s="17"/>
      <c r="O133" s="17"/>
      <c r="P133" s="17"/>
      <c r="Q133" s="17"/>
      <c r="R133" s="17"/>
      <c r="S133" s="17"/>
    </row>
    <row r="134" spans="1:25" s="21" customFormat="1" ht="21.75" customHeight="1">
      <c r="A134" s="17"/>
      <c r="B134" s="17" t="s">
        <v>199</v>
      </c>
      <c r="C134" s="17"/>
      <c r="D134" s="17"/>
      <c r="E134" s="17"/>
      <c r="F134" s="17"/>
      <c r="G134" s="17"/>
      <c r="H134" s="17"/>
      <c r="I134" s="17"/>
      <c r="J134" s="17"/>
      <c r="K134" s="17"/>
      <c r="L134" s="17"/>
      <c r="M134" s="17"/>
      <c r="N134" s="17"/>
      <c r="O134" s="17"/>
      <c r="P134" s="17"/>
      <c r="Q134" s="17"/>
      <c r="R134" s="17"/>
      <c r="S134" s="17"/>
    </row>
    <row r="135" spans="1:25" s="21" customFormat="1" ht="21.75" customHeight="1">
      <c r="A135" s="17"/>
      <c r="B135" s="17" t="s">
        <v>200</v>
      </c>
      <c r="C135" s="17"/>
      <c r="D135" s="17"/>
      <c r="E135" s="17"/>
      <c r="F135" s="17"/>
      <c r="G135" s="17"/>
      <c r="H135" s="17"/>
      <c r="I135" s="17"/>
      <c r="J135" s="17"/>
      <c r="K135" s="17"/>
      <c r="L135" s="17"/>
      <c r="M135" s="17"/>
      <c r="N135" s="17"/>
      <c r="O135" s="17"/>
      <c r="P135" s="17"/>
      <c r="Q135" s="17"/>
      <c r="R135" s="17"/>
      <c r="S135" s="17"/>
    </row>
    <row r="136" spans="1:25" s="21" customFormat="1" ht="21.75" customHeight="1">
      <c r="B136" s="17" t="s">
        <v>201</v>
      </c>
      <c r="C136" s="17"/>
      <c r="D136" s="17"/>
      <c r="E136" s="17"/>
      <c r="F136" s="17"/>
      <c r="G136" s="17"/>
      <c r="H136" s="17"/>
      <c r="I136" s="17"/>
      <c r="J136" s="17"/>
      <c r="K136" s="17"/>
      <c r="L136" s="17"/>
      <c r="M136" s="17"/>
      <c r="N136" s="17"/>
      <c r="O136" s="17"/>
      <c r="P136" s="17"/>
      <c r="Q136" s="17"/>
      <c r="R136" s="17"/>
      <c r="S136" s="17"/>
    </row>
    <row r="137" spans="1:25" s="21" customFormat="1" ht="21.75" customHeight="1">
      <c r="B137" s="17" t="s">
        <v>202</v>
      </c>
      <c r="C137" s="17"/>
      <c r="D137" s="17"/>
      <c r="E137" s="17"/>
      <c r="F137" s="17"/>
      <c r="G137" s="17"/>
      <c r="H137" s="17"/>
      <c r="I137" s="17"/>
      <c r="J137" s="17"/>
      <c r="K137" s="17"/>
      <c r="L137" s="17"/>
      <c r="M137" s="17"/>
      <c r="N137" s="17"/>
      <c r="O137" s="17"/>
      <c r="P137" s="17"/>
      <c r="Q137" s="17"/>
      <c r="R137" s="17"/>
      <c r="S137" s="17"/>
    </row>
    <row r="138" spans="1:25" s="21" customFormat="1" ht="21.75" customHeight="1">
      <c r="B138" s="17" t="s">
        <v>203</v>
      </c>
      <c r="C138" s="17"/>
      <c r="D138" s="17"/>
      <c r="E138" s="17"/>
      <c r="F138" s="17"/>
      <c r="G138" s="17"/>
      <c r="H138" s="17"/>
      <c r="I138" s="17"/>
      <c r="J138" s="17"/>
      <c r="K138" s="17"/>
      <c r="L138" s="17"/>
      <c r="M138" s="17"/>
      <c r="N138" s="17"/>
      <c r="O138" s="17"/>
      <c r="P138" s="17"/>
      <c r="Q138" s="17"/>
      <c r="R138" s="17"/>
      <c r="S138" s="17"/>
    </row>
    <row r="139" spans="1:25" s="21" customFormat="1" ht="21.75" customHeight="1">
      <c r="B139" s="17" t="s">
        <v>204</v>
      </c>
      <c r="C139" s="17"/>
      <c r="D139" s="17"/>
      <c r="E139" s="17"/>
      <c r="F139" s="17"/>
      <c r="G139" s="17"/>
      <c r="H139" s="17"/>
      <c r="I139" s="17"/>
      <c r="J139" s="17"/>
      <c r="K139" s="17"/>
      <c r="L139" s="17"/>
      <c r="M139" s="17"/>
      <c r="N139" s="17"/>
      <c r="O139" s="17"/>
      <c r="P139" s="17"/>
      <c r="Q139" s="17"/>
      <c r="R139" s="17"/>
      <c r="S139" s="17"/>
    </row>
    <row r="140" spans="1:25" ht="21.75" customHeight="1">
      <c r="B140" s="17" t="s">
        <v>429</v>
      </c>
    </row>
    <row r="141" spans="1:25" ht="13.5" customHeight="1"/>
    <row r="143" spans="1:25" ht="21.9" customHeight="1">
      <c r="B143" s="17" t="s">
        <v>430</v>
      </c>
    </row>
    <row r="144" spans="1:25" ht="21.9" customHeight="1">
      <c r="B144" s="17" t="s">
        <v>207</v>
      </c>
    </row>
    <row r="145" spans="2:22" ht="21.9" customHeight="1">
      <c r="B145" s="17" t="s">
        <v>208</v>
      </c>
    </row>
    <row r="146" spans="2:22" ht="21.9" customHeight="1">
      <c r="B146" s="17" t="s">
        <v>209</v>
      </c>
    </row>
    <row r="147" spans="2:22" ht="21.9" customHeight="1"/>
    <row r="148" spans="2:22" ht="21.9" customHeight="1"/>
    <row r="149" spans="2:22" ht="21.9" customHeight="1">
      <c r="B149" s="17" t="s">
        <v>210</v>
      </c>
    </row>
    <row r="150" spans="2:22" ht="21.9" customHeight="1">
      <c r="B150" s="17" t="s">
        <v>431</v>
      </c>
    </row>
    <row r="151" spans="2:22" ht="12.75" customHeight="1"/>
    <row r="152" spans="2:22" s="21" customFormat="1" ht="21.9" customHeight="1" thickBot="1">
      <c r="B152" s="142" t="s">
        <v>432</v>
      </c>
      <c r="C152" s="142"/>
      <c r="D152" s="142"/>
      <c r="E152" s="142"/>
      <c r="F152" s="43"/>
      <c r="L152" s="63"/>
      <c r="M152" s="521" t="s">
        <v>433</v>
      </c>
      <c r="N152" s="521"/>
      <c r="O152" s="521"/>
      <c r="P152" s="521"/>
      <c r="Q152" s="521"/>
    </row>
    <row r="153" spans="2:22" s="21" customFormat="1" ht="21.9" customHeight="1">
      <c r="B153" s="362"/>
      <c r="C153" s="363"/>
      <c r="D153" s="363"/>
      <c r="E153" s="363"/>
      <c r="F153" s="364" t="s">
        <v>214</v>
      </c>
      <c r="G153" s="365"/>
      <c r="H153" s="366" t="s">
        <v>215</v>
      </c>
      <c r="I153" s="367"/>
      <c r="J153" s="367"/>
      <c r="K153" s="367"/>
      <c r="L153" s="368"/>
      <c r="M153" s="366"/>
      <c r="N153" s="367"/>
      <c r="O153" s="367"/>
      <c r="P153" s="367"/>
      <c r="Q153" s="368"/>
      <c r="R153" s="366" t="s">
        <v>215</v>
      </c>
      <c r="S153" s="367"/>
      <c r="T153" s="367"/>
      <c r="U153" s="367"/>
      <c r="V153" s="369"/>
    </row>
    <row r="154" spans="2:22" s="21" customFormat="1" ht="21.9" customHeight="1">
      <c r="B154" s="344" t="s">
        <v>216</v>
      </c>
      <c r="C154" s="278"/>
      <c r="D154" s="278"/>
      <c r="E154" s="279"/>
      <c r="F154" s="345">
        <v>82</v>
      </c>
      <c r="G154" s="346"/>
      <c r="H154" s="347" t="s">
        <v>434</v>
      </c>
      <c r="I154" s="278"/>
      <c r="J154" s="278"/>
      <c r="K154" s="278"/>
      <c r="L154" s="279"/>
      <c r="M154" s="348">
        <v>31</v>
      </c>
      <c r="N154" s="279"/>
      <c r="O154" s="44" t="s">
        <v>218</v>
      </c>
      <c r="P154" s="349">
        <v>46</v>
      </c>
      <c r="Q154" s="279"/>
      <c r="R154" s="347" t="s">
        <v>435</v>
      </c>
      <c r="S154" s="278"/>
      <c r="T154" s="278"/>
      <c r="U154" s="278"/>
      <c r="V154" s="361"/>
    </row>
    <row r="155" spans="2:22" s="21" customFormat="1" ht="21.9" customHeight="1">
      <c r="B155" s="344" t="s">
        <v>220</v>
      </c>
      <c r="C155" s="278"/>
      <c r="D155" s="278"/>
      <c r="E155" s="279"/>
      <c r="F155" s="345">
        <v>83</v>
      </c>
      <c r="G155" s="346"/>
      <c r="H155" s="347" t="s">
        <v>436</v>
      </c>
      <c r="I155" s="278"/>
      <c r="J155" s="278"/>
      <c r="K155" s="278"/>
      <c r="L155" s="279"/>
      <c r="M155" s="348">
        <v>28</v>
      </c>
      <c r="N155" s="279"/>
      <c r="O155" s="44" t="s">
        <v>218</v>
      </c>
      <c r="P155" s="349">
        <v>38</v>
      </c>
      <c r="Q155" s="279"/>
      <c r="R155" s="347" t="s">
        <v>437</v>
      </c>
      <c r="S155" s="278"/>
      <c r="T155" s="278"/>
      <c r="U155" s="278"/>
      <c r="V155" s="361"/>
    </row>
    <row r="156" spans="2:22" s="21" customFormat="1" ht="21.9" customHeight="1">
      <c r="B156" s="344" t="s">
        <v>223</v>
      </c>
      <c r="C156" s="278"/>
      <c r="D156" s="278"/>
      <c r="E156" s="279"/>
      <c r="F156" s="345">
        <v>84</v>
      </c>
      <c r="G156" s="346"/>
      <c r="H156" s="347" t="s">
        <v>438</v>
      </c>
      <c r="I156" s="278"/>
      <c r="J156" s="278"/>
      <c r="K156" s="278"/>
      <c r="L156" s="279"/>
      <c r="M156" s="348">
        <v>45</v>
      </c>
      <c r="N156" s="279"/>
      <c r="O156" s="44" t="s">
        <v>218</v>
      </c>
      <c r="P156" s="349">
        <v>23</v>
      </c>
      <c r="Q156" s="279"/>
      <c r="R156" s="347" t="s">
        <v>439</v>
      </c>
      <c r="S156" s="278"/>
      <c r="T156" s="278"/>
      <c r="U156" s="278"/>
      <c r="V156" s="361"/>
    </row>
    <row r="157" spans="2:22" s="21" customFormat="1" ht="21.9" customHeight="1">
      <c r="B157" s="344" t="s">
        <v>226</v>
      </c>
      <c r="C157" s="278"/>
      <c r="D157" s="278"/>
      <c r="E157" s="279"/>
      <c r="F157" s="345">
        <v>85</v>
      </c>
      <c r="G157" s="346"/>
      <c r="H157" s="347" t="s">
        <v>440</v>
      </c>
      <c r="I157" s="278"/>
      <c r="J157" s="278"/>
      <c r="K157" s="278"/>
      <c r="L157" s="279"/>
      <c r="M157" s="348">
        <v>32</v>
      </c>
      <c r="N157" s="279"/>
      <c r="O157" s="44" t="s">
        <v>218</v>
      </c>
      <c r="P157" s="349">
        <v>38</v>
      </c>
      <c r="Q157" s="279"/>
      <c r="R157" s="347" t="s">
        <v>441</v>
      </c>
      <c r="S157" s="282"/>
      <c r="T157" s="282"/>
      <c r="U157" s="282"/>
      <c r="V157" s="350"/>
    </row>
    <row r="158" spans="2:22" s="21" customFormat="1" ht="21.9" customHeight="1">
      <c r="B158" s="351" t="s">
        <v>229</v>
      </c>
      <c r="C158" s="352"/>
      <c r="D158" s="352"/>
      <c r="E158" s="353"/>
      <c r="F158" s="354">
        <v>86</v>
      </c>
      <c r="G158" s="355"/>
      <c r="H158" s="356" t="s">
        <v>442</v>
      </c>
      <c r="I158" s="352"/>
      <c r="J158" s="352"/>
      <c r="K158" s="352"/>
      <c r="L158" s="353"/>
      <c r="M158" s="357">
        <v>31</v>
      </c>
      <c r="N158" s="353"/>
      <c r="O158" s="45" t="s">
        <v>218</v>
      </c>
      <c r="P158" s="358">
        <v>24</v>
      </c>
      <c r="Q158" s="353"/>
      <c r="R158" s="356" t="s">
        <v>443</v>
      </c>
      <c r="S158" s="359"/>
      <c r="T158" s="359"/>
      <c r="U158" s="359"/>
      <c r="V158" s="360"/>
    </row>
    <row r="159" spans="2:22" s="21" customFormat="1" ht="21.9" customHeight="1"/>
    <row r="160" spans="2:22" s="21" customFormat="1" ht="21.9" customHeight="1"/>
    <row r="161" spans="2:23" s="21" customFormat="1" ht="21.9" customHeight="1">
      <c r="B161" s="21" t="s">
        <v>232</v>
      </c>
    </row>
    <row r="162" spans="2:23" s="21" customFormat="1" ht="21.9" customHeight="1">
      <c r="B162" s="21" t="s">
        <v>233</v>
      </c>
    </row>
    <row r="163" spans="2:23" s="21" customFormat="1" ht="21.9" customHeight="1">
      <c r="B163" s="21" t="s">
        <v>234</v>
      </c>
      <c r="I163" s="21" t="s">
        <v>235</v>
      </c>
    </row>
    <row r="164" spans="2:23" s="21" customFormat="1" ht="21.9" customHeight="1">
      <c r="B164" s="21" t="s">
        <v>236</v>
      </c>
    </row>
    <row r="165" spans="2:23" s="21" customFormat="1" ht="21.9" customHeight="1"/>
    <row r="166" spans="2:23" s="21" customFormat="1" ht="21.9" customHeight="1">
      <c r="B166" s="21" t="s">
        <v>237</v>
      </c>
      <c r="I166" s="343" t="s">
        <v>238</v>
      </c>
      <c r="J166" s="343"/>
      <c r="K166" s="343"/>
      <c r="L166" s="343"/>
      <c r="M166" s="343"/>
      <c r="N166" s="343"/>
      <c r="O166" s="343"/>
      <c r="P166" s="343"/>
      <c r="Q166" s="343"/>
      <c r="R166" s="343"/>
      <c r="S166" s="343"/>
      <c r="T166" s="343"/>
      <c r="U166" s="343"/>
      <c r="V166" s="343"/>
      <c r="W166" s="343"/>
    </row>
    <row r="167" spans="2:23" s="21" customFormat="1" ht="21.9" customHeight="1">
      <c r="B167" s="21" t="s">
        <v>239</v>
      </c>
      <c r="I167" s="343"/>
      <c r="J167" s="343"/>
      <c r="K167" s="343"/>
      <c r="L167" s="343"/>
      <c r="M167" s="343"/>
      <c r="N167" s="343"/>
      <c r="O167" s="343"/>
      <c r="P167" s="343"/>
      <c r="Q167" s="343"/>
      <c r="R167" s="343"/>
      <c r="S167" s="343"/>
      <c r="T167" s="343"/>
      <c r="U167" s="343"/>
      <c r="V167" s="343"/>
      <c r="W167" s="343"/>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ignoredErrors>
    <ignoredError sqref="L38"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zoomScale="90" zoomScaleNormal="90" workbookViewId="0">
      <selection activeCell="M37" sqref="M37:O37"/>
    </sheetView>
  </sheetViews>
  <sheetFormatPr defaultColWidth="9.88671875" defaultRowHeight="12.6"/>
  <cols>
    <col min="1" max="1" width="4" style="1" customWidth="1"/>
    <col min="2" max="4" width="11.109375" style="1" customWidth="1"/>
    <col min="5" max="5" width="2.88671875" style="1" customWidth="1"/>
    <col min="6" max="7" width="11.109375" style="1" customWidth="1"/>
    <col min="8" max="8" width="2.88671875" style="1" customWidth="1"/>
    <col min="9" max="10" width="11.109375" style="1" customWidth="1"/>
    <col min="11" max="11" width="2.88671875" style="1" customWidth="1"/>
    <col min="12" max="13" width="11.109375" style="1" customWidth="1"/>
    <col min="14" max="14" width="2.88671875" style="1" customWidth="1"/>
    <col min="15" max="15" width="11.109375" style="1" customWidth="1"/>
    <col min="16" max="16" width="4.44140625" style="1" customWidth="1"/>
    <col min="17" max="17" width="9.88671875" style="78"/>
    <col min="18" max="18" width="15.6640625" style="78" customWidth="1"/>
    <col min="19" max="20" width="9.88671875" style="78"/>
    <col min="21" max="26" width="9.88671875" style="1"/>
    <col min="27" max="27" width="15.33203125" style="1" customWidth="1"/>
    <col min="28" max="16384" width="9.88671875" style="1"/>
  </cols>
  <sheetData>
    <row r="1" spans="1:18" ht="35.1" customHeight="1">
      <c r="A1" s="552" t="s">
        <v>444</v>
      </c>
      <c r="B1" s="552"/>
      <c r="C1" s="552"/>
      <c r="D1" s="552"/>
      <c r="E1" s="552"/>
      <c r="F1" s="552"/>
      <c r="G1" s="552"/>
      <c r="H1" s="552"/>
      <c r="I1" s="552"/>
      <c r="J1" s="552"/>
      <c r="Q1" s="90" t="s">
        <v>445</v>
      </c>
      <c r="R1" s="87"/>
    </row>
    <row r="2" spans="1:18" ht="24" customHeight="1">
      <c r="A2" s="2"/>
      <c r="B2" s="2"/>
      <c r="C2" s="2"/>
      <c r="D2" s="2"/>
      <c r="E2" s="2"/>
      <c r="F2" s="2"/>
      <c r="G2" s="2"/>
      <c r="H2" s="2"/>
      <c r="I2" s="2"/>
      <c r="J2" s="2"/>
      <c r="K2" s="2"/>
      <c r="L2" s="2"/>
      <c r="M2" s="2"/>
      <c r="N2" s="2"/>
      <c r="O2" s="2"/>
      <c r="Q2" s="88"/>
      <c r="R2" s="88"/>
    </row>
    <row r="3" spans="1:18" ht="30" customHeight="1">
      <c r="B3" s="3" t="s">
        <v>446</v>
      </c>
      <c r="I3" s="4"/>
      <c r="O3" s="4" t="s">
        <v>447</v>
      </c>
      <c r="Q3" s="91" t="s">
        <v>448</v>
      </c>
      <c r="R3" s="88" t="s">
        <v>449</v>
      </c>
    </row>
    <row r="4" spans="1:18" ht="30" customHeight="1">
      <c r="B4" s="1" t="s">
        <v>450</v>
      </c>
      <c r="I4" s="4"/>
      <c r="O4" s="4" t="s">
        <v>451</v>
      </c>
      <c r="Q4" s="91"/>
      <c r="R4" s="88" t="s">
        <v>452</v>
      </c>
    </row>
    <row r="5" spans="1:18" ht="30" customHeight="1">
      <c r="B5" s="5" t="s">
        <v>453</v>
      </c>
      <c r="C5" s="1" t="s">
        <v>454</v>
      </c>
      <c r="Q5" s="91"/>
      <c r="R5" s="88" t="s">
        <v>455</v>
      </c>
    </row>
    <row r="6" spans="1:18" ht="30" customHeight="1">
      <c r="B6" s="5" t="s">
        <v>456</v>
      </c>
      <c r="Q6" s="91"/>
      <c r="R6" s="88" t="s">
        <v>457</v>
      </c>
    </row>
    <row r="7" spans="1:18" ht="30" customHeight="1">
      <c r="B7" s="1" t="s">
        <v>458</v>
      </c>
      <c r="Q7" s="91" t="s">
        <v>459</v>
      </c>
      <c r="R7" s="88" t="s">
        <v>460</v>
      </c>
    </row>
    <row r="8" spans="1:18" ht="30" customHeight="1" thickBot="1">
      <c r="D8" s="559" t="s">
        <v>461</v>
      </c>
      <c r="E8" s="560"/>
      <c r="F8" s="560"/>
      <c r="G8" s="560"/>
      <c r="H8" s="560"/>
      <c r="I8" s="560"/>
      <c r="J8" s="559" t="s">
        <v>462</v>
      </c>
      <c r="K8" s="560"/>
      <c r="L8" s="560"/>
      <c r="M8" s="560"/>
      <c r="N8" s="560"/>
      <c r="O8" s="560"/>
      <c r="Q8" s="91" t="s">
        <v>463</v>
      </c>
      <c r="R8" s="88" t="s">
        <v>464</v>
      </c>
    </row>
    <row r="9" spans="1:18" ht="21" customHeight="1" thickBot="1">
      <c r="B9" s="6" t="s">
        <v>465</v>
      </c>
      <c r="C9" s="7"/>
      <c r="D9" s="553" t="s">
        <v>466</v>
      </c>
      <c r="E9" s="554"/>
      <c r="F9" s="555"/>
      <c r="G9" s="553" t="s">
        <v>467</v>
      </c>
      <c r="H9" s="554"/>
      <c r="I9" s="555"/>
      <c r="J9" s="553" t="s">
        <v>468</v>
      </c>
      <c r="K9" s="554"/>
      <c r="L9" s="555"/>
      <c r="M9" s="553" t="s">
        <v>469</v>
      </c>
      <c r="N9" s="554"/>
      <c r="O9" s="555"/>
      <c r="Q9" s="91"/>
      <c r="R9" s="88" t="s">
        <v>470</v>
      </c>
    </row>
    <row r="10" spans="1:18" ht="21.75" customHeight="1">
      <c r="B10" s="522">
        <v>0.39583333333333331</v>
      </c>
      <c r="C10" s="8">
        <v>1</v>
      </c>
      <c r="D10" s="540"/>
      <c r="E10" s="541"/>
      <c r="F10" s="542"/>
      <c r="G10" s="543"/>
      <c r="H10" s="544"/>
      <c r="I10" s="545"/>
      <c r="J10" s="546">
        <v>61</v>
      </c>
      <c r="K10" s="544"/>
      <c r="L10" s="545"/>
      <c r="M10" s="543">
        <v>67</v>
      </c>
      <c r="N10" s="544"/>
      <c r="O10" s="545"/>
      <c r="P10" s="24"/>
      <c r="Q10" s="91" t="s">
        <v>471</v>
      </c>
      <c r="R10" s="88" t="s">
        <v>472</v>
      </c>
    </row>
    <row r="11" spans="1:18" ht="21" customHeight="1">
      <c r="B11" s="523"/>
      <c r="C11" s="9" t="s">
        <v>473</v>
      </c>
      <c r="D11" s="147"/>
      <c r="E11" s="148" t="s">
        <v>218</v>
      </c>
      <c r="F11" s="149"/>
      <c r="G11" s="144"/>
      <c r="H11" s="101" t="s">
        <v>218</v>
      </c>
      <c r="I11" s="100"/>
      <c r="J11" s="144" t="s">
        <v>474</v>
      </c>
      <c r="K11" s="101" t="s">
        <v>218</v>
      </c>
      <c r="L11" s="100" t="s">
        <v>475</v>
      </c>
      <c r="M11" s="144" t="s">
        <v>476</v>
      </c>
      <c r="N11" s="101" t="s">
        <v>218</v>
      </c>
      <c r="O11" s="100" t="s">
        <v>477</v>
      </c>
      <c r="Q11" s="91" t="s">
        <v>478</v>
      </c>
      <c r="R11" s="88" t="s">
        <v>479</v>
      </c>
    </row>
    <row r="12" spans="1:18" ht="21" customHeight="1">
      <c r="B12" s="523"/>
      <c r="C12" s="9" t="s">
        <v>480</v>
      </c>
      <c r="D12" s="549"/>
      <c r="E12" s="550"/>
      <c r="F12" s="551"/>
      <c r="G12" s="531"/>
      <c r="H12" s="532"/>
      <c r="I12" s="533"/>
      <c r="J12" s="531" t="s">
        <v>481</v>
      </c>
      <c r="K12" s="532"/>
      <c r="L12" s="533"/>
      <c r="M12" s="531" t="s">
        <v>482</v>
      </c>
      <c r="N12" s="532"/>
      <c r="O12" s="533"/>
      <c r="Q12" s="91"/>
      <c r="R12" s="88" t="s">
        <v>483</v>
      </c>
    </row>
    <row r="13" spans="1:18" ht="21" customHeight="1">
      <c r="B13" s="523"/>
      <c r="C13" s="9" t="s">
        <v>484</v>
      </c>
      <c r="D13" s="102"/>
      <c r="E13" s="148" t="s">
        <v>485</v>
      </c>
      <c r="F13" s="103"/>
      <c r="G13" s="144"/>
      <c r="H13" s="148" t="s">
        <v>485</v>
      </c>
      <c r="I13" s="104"/>
      <c r="J13" s="144" t="s">
        <v>481</v>
      </c>
      <c r="K13" s="148" t="s">
        <v>485</v>
      </c>
      <c r="L13" s="104" t="s">
        <v>486</v>
      </c>
      <c r="M13" s="144" t="s">
        <v>487</v>
      </c>
      <c r="N13" s="148" t="s">
        <v>485</v>
      </c>
      <c r="O13" s="104" t="s">
        <v>482</v>
      </c>
      <c r="Q13" s="91" t="s">
        <v>488</v>
      </c>
      <c r="R13" s="88" t="s">
        <v>489</v>
      </c>
    </row>
    <row r="14" spans="1:18" ht="21" customHeight="1" thickBot="1">
      <c r="B14" s="524"/>
      <c r="C14" s="12" t="s">
        <v>490</v>
      </c>
      <c r="D14" s="105"/>
      <c r="E14" s="106" t="s">
        <v>491</v>
      </c>
      <c r="F14" s="107"/>
      <c r="G14" s="105"/>
      <c r="H14" s="106" t="s">
        <v>491</v>
      </c>
      <c r="I14" s="107"/>
      <c r="J14" s="108">
        <v>21</v>
      </c>
      <c r="K14" s="106" t="s">
        <v>491</v>
      </c>
      <c r="L14" s="107">
        <v>31</v>
      </c>
      <c r="M14" s="105">
        <v>32</v>
      </c>
      <c r="N14" s="106" t="s">
        <v>491</v>
      </c>
      <c r="O14" s="107">
        <v>20</v>
      </c>
      <c r="Q14" s="91" t="s">
        <v>492</v>
      </c>
      <c r="R14" s="88" t="s">
        <v>493</v>
      </c>
    </row>
    <row r="15" spans="1:18" ht="21" customHeight="1">
      <c r="B15" s="522">
        <v>0.44791666666666669</v>
      </c>
      <c r="C15" s="8">
        <v>2</v>
      </c>
      <c r="D15" s="546">
        <v>86</v>
      </c>
      <c r="E15" s="544"/>
      <c r="F15" s="545"/>
      <c r="G15" s="547">
        <v>83</v>
      </c>
      <c r="H15" s="541"/>
      <c r="I15" s="542"/>
      <c r="J15" s="525">
        <v>64</v>
      </c>
      <c r="K15" s="526"/>
      <c r="L15" s="527"/>
      <c r="M15" s="528"/>
      <c r="N15" s="529"/>
      <c r="O15" s="530"/>
      <c r="Q15" s="91"/>
      <c r="R15" s="92" t="s">
        <v>494</v>
      </c>
    </row>
    <row r="16" spans="1:18" ht="21" customHeight="1">
      <c r="B16" s="523"/>
      <c r="C16" s="9" t="s">
        <v>473</v>
      </c>
      <c r="D16" s="146" t="s">
        <v>442</v>
      </c>
      <c r="E16" s="148" t="s">
        <v>218</v>
      </c>
      <c r="F16" s="145" t="s">
        <v>690</v>
      </c>
      <c r="G16" s="147" t="s">
        <v>693</v>
      </c>
      <c r="H16" s="148" t="s">
        <v>218</v>
      </c>
      <c r="I16" s="149" t="s">
        <v>231</v>
      </c>
      <c r="J16" s="144" t="s">
        <v>495</v>
      </c>
      <c r="K16" s="101" t="s">
        <v>218</v>
      </c>
      <c r="L16" s="100" t="s">
        <v>496</v>
      </c>
      <c r="M16" s="135"/>
      <c r="N16" s="101" t="s">
        <v>218</v>
      </c>
      <c r="O16" s="109"/>
      <c r="Q16" s="77"/>
      <c r="R16" s="17" t="s">
        <v>497</v>
      </c>
    </row>
    <row r="17" spans="2:20" ht="21" customHeight="1">
      <c r="B17" s="523"/>
      <c r="C17" s="9" t="s">
        <v>480</v>
      </c>
      <c r="D17" s="548" t="s">
        <v>438</v>
      </c>
      <c r="E17" s="538"/>
      <c r="F17" s="539"/>
      <c r="G17" s="549" t="s">
        <v>224</v>
      </c>
      <c r="H17" s="550"/>
      <c r="I17" s="551"/>
      <c r="J17" s="531" t="s">
        <v>498</v>
      </c>
      <c r="K17" s="532"/>
      <c r="L17" s="533"/>
      <c r="M17" s="534"/>
      <c r="N17" s="535"/>
      <c r="O17" s="536"/>
      <c r="Q17" s="77" t="s">
        <v>499</v>
      </c>
      <c r="R17" s="17" t="s">
        <v>500</v>
      </c>
    </row>
    <row r="18" spans="2:20" ht="21" customHeight="1">
      <c r="B18" s="523"/>
      <c r="C18" s="9" t="s">
        <v>484</v>
      </c>
      <c r="D18" s="102" t="s">
        <v>501</v>
      </c>
      <c r="E18" s="148" t="s">
        <v>485</v>
      </c>
      <c r="F18" s="103" t="s">
        <v>501</v>
      </c>
      <c r="G18" s="102" t="s">
        <v>501</v>
      </c>
      <c r="H18" s="148" t="s">
        <v>485</v>
      </c>
      <c r="I18" s="103" t="s">
        <v>501</v>
      </c>
      <c r="J18" s="144" t="s">
        <v>502</v>
      </c>
      <c r="K18" s="148" t="s">
        <v>485</v>
      </c>
      <c r="L18" s="104" t="s">
        <v>503</v>
      </c>
      <c r="M18" s="135"/>
      <c r="N18" s="148" t="s">
        <v>485</v>
      </c>
      <c r="O18" s="110"/>
      <c r="Q18" s="77"/>
      <c r="R18" s="78" t="s">
        <v>504</v>
      </c>
    </row>
    <row r="19" spans="2:20" ht="21" customHeight="1" thickBot="1">
      <c r="B19" s="524"/>
      <c r="C19" s="12" t="s">
        <v>490</v>
      </c>
      <c r="D19" s="105">
        <v>31</v>
      </c>
      <c r="E19" s="106" t="s">
        <v>491</v>
      </c>
      <c r="F19" s="107">
        <v>24</v>
      </c>
      <c r="G19" s="105">
        <v>20</v>
      </c>
      <c r="H19" s="106" t="s">
        <v>491</v>
      </c>
      <c r="I19" s="107">
        <v>39</v>
      </c>
      <c r="J19" s="108">
        <v>19</v>
      </c>
      <c r="K19" s="106" t="s">
        <v>491</v>
      </c>
      <c r="L19" s="107">
        <v>35</v>
      </c>
      <c r="M19" s="105"/>
      <c r="N19" s="106" t="s">
        <v>491</v>
      </c>
      <c r="O19" s="107"/>
      <c r="R19" s="17" t="s">
        <v>505</v>
      </c>
    </row>
    <row r="20" spans="2:20" ht="21" customHeight="1">
      <c r="B20" s="522">
        <v>0.5</v>
      </c>
      <c r="C20" s="8">
        <v>3</v>
      </c>
      <c r="D20" s="525">
        <v>85</v>
      </c>
      <c r="E20" s="526"/>
      <c r="F20" s="527"/>
      <c r="G20" s="528">
        <v>82</v>
      </c>
      <c r="H20" s="529"/>
      <c r="I20" s="530"/>
      <c r="J20" s="525">
        <v>62</v>
      </c>
      <c r="K20" s="526"/>
      <c r="L20" s="527"/>
      <c r="M20" s="525">
        <v>68</v>
      </c>
      <c r="N20" s="526"/>
      <c r="O20" s="527"/>
      <c r="R20" s="78" t="s">
        <v>506</v>
      </c>
      <c r="S20" s="17"/>
    </row>
    <row r="21" spans="2:20" ht="21" customHeight="1">
      <c r="B21" s="523"/>
      <c r="C21" s="9" t="s">
        <v>473</v>
      </c>
      <c r="D21" s="146" t="s">
        <v>691</v>
      </c>
      <c r="E21" s="148" t="s">
        <v>218</v>
      </c>
      <c r="F21" s="145" t="s">
        <v>441</v>
      </c>
      <c r="G21" s="147" t="s">
        <v>694</v>
      </c>
      <c r="H21" s="148" t="s">
        <v>218</v>
      </c>
      <c r="I21" s="149" t="s">
        <v>228</v>
      </c>
      <c r="J21" s="144" t="s">
        <v>482</v>
      </c>
      <c r="K21" s="101" t="s">
        <v>218</v>
      </c>
      <c r="L21" s="100" t="s">
        <v>474</v>
      </c>
      <c r="M21" s="144" t="s">
        <v>481</v>
      </c>
      <c r="N21" s="101" t="s">
        <v>218</v>
      </c>
      <c r="O21" s="100" t="s">
        <v>476</v>
      </c>
      <c r="Q21" s="140"/>
      <c r="R21" s="141"/>
      <c r="S21" s="17"/>
    </row>
    <row r="22" spans="2:20" ht="21" customHeight="1">
      <c r="B22" s="523"/>
      <c r="C22" s="9" t="s">
        <v>480</v>
      </c>
      <c r="D22" s="531" t="s">
        <v>690</v>
      </c>
      <c r="E22" s="532"/>
      <c r="F22" s="533"/>
      <c r="G22" s="534" t="s">
        <v>693</v>
      </c>
      <c r="H22" s="535"/>
      <c r="I22" s="536"/>
      <c r="J22" s="531" t="s">
        <v>496</v>
      </c>
      <c r="K22" s="532"/>
      <c r="L22" s="533"/>
      <c r="M22" s="531" t="s">
        <v>507</v>
      </c>
      <c r="N22" s="532"/>
      <c r="O22" s="533"/>
      <c r="Q22" s="20" t="s">
        <v>508</v>
      </c>
      <c r="R22" s="20"/>
      <c r="S22" s="88"/>
      <c r="T22" s="17"/>
    </row>
    <row r="23" spans="2:20" ht="21" customHeight="1">
      <c r="B23" s="523"/>
      <c r="C23" s="9" t="s">
        <v>484</v>
      </c>
      <c r="D23" s="102" t="s">
        <v>501</v>
      </c>
      <c r="E23" s="148" t="s">
        <v>485</v>
      </c>
      <c r="F23" s="103" t="s">
        <v>501</v>
      </c>
      <c r="G23" s="102" t="s">
        <v>501</v>
      </c>
      <c r="H23" s="148" t="s">
        <v>485</v>
      </c>
      <c r="I23" s="103" t="s">
        <v>501</v>
      </c>
      <c r="J23" s="144" t="s">
        <v>509</v>
      </c>
      <c r="K23" s="148" t="s">
        <v>485</v>
      </c>
      <c r="L23" s="104" t="s">
        <v>510</v>
      </c>
      <c r="M23" s="144" t="s">
        <v>507</v>
      </c>
      <c r="N23" s="148" t="s">
        <v>485</v>
      </c>
      <c r="O23" s="104" t="s">
        <v>486</v>
      </c>
      <c r="Q23" s="88"/>
      <c r="R23" s="141" t="s">
        <v>511</v>
      </c>
      <c r="S23" s="141" t="s">
        <v>512</v>
      </c>
      <c r="T23" s="17" t="s">
        <v>513</v>
      </c>
    </row>
    <row r="24" spans="2:20" ht="21" customHeight="1" thickBot="1">
      <c r="B24" s="524"/>
      <c r="C24" s="12" t="s">
        <v>490</v>
      </c>
      <c r="D24" s="105">
        <v>32</v>
      </c>
      <c r="E24" s="106" t="s">
        <v>491</v>
      </c>
      <c r="F24" s="107">
        <v>38</v>
      </c>
      <c r="G24" s="105">
        <v>29</v>
      </c>
      <c r="H24" s="106" t="s">
        <v>491</v>
      </c>
      <c r="I24" s="107">
        <v>57</v>
      </c>
      <c r="J24" s="108">
        <v>36</v>
      </c>
      <c r="K24" s="106" t="s">
        <v>491</v>
      </c>
      <c r="L24" s="107">
        <v>24</v>
      </c>
      <c r="M24" s="105">
        <v>10</v>
      </c>
      <c r="N24" s="106" t="s">
        <v>491</v>
      </c>
      <c r="O24" s="107">
        <v>35</v>
      </c>
      <c r="Q24" s="17"/>
      <c r="R24" s="140" t="s">
        <v>514</v>
      </c>
      <c r="S24" s="141" t="s">
        <v>512</v>
      </c>
      <c r="T24" s="21" t="s">
        <v>515</v>
      </c>
    </row>
    <row r="25" spans="2:20" ht="21" customHeight="1">
      <c r="B25" s="522">
        <v>0.55208333333333337</v>
      </c>
      <c r="C25" s="8">
        <v>4</v>
      </c>
      <c r="D25" s="525">
        <v>84</v>
      </c>
      <c r="E25" s="526"/>
      <c r="F25" s="527"/>
      <c r="G25" s="528">
        <v>81</v>
      </c>
      <c r="H25" s="529"/>
      <c r="I25" s="530"/>
      <c r="J25" s="525">
        <v>65</v>
      </c>
      <c r="K25" s="526"/>
      <c r="L25" s="527"/>
      <c r="M25" s="528"/>
      <c r="N25" s="529"/>
      <c r="O25" s="530"/>
      <c r="Q25" s="17"/>
      <c r="R25" s="141" t="s">
        <v>516</v>
      </c>
      <c r="S25" s="141" t="s">
        <v>512</v>
      </c>
      <c r="T25" s="21" t="s">
        <v>517</v>
      </c>
    </row>
    <row r="26" spans="2:20" ht="21" customHeight="1">
      <c r="B26" s="523"/>
      <c r="C26" s="9" t="s">
        <v>473</v>
      </c>
      <c r="D26" s="146" t="s">
        <v>438</v>
      </c>
      <c r="E26" s="148" t="s">
        <v>218</v>
      </c>
      <c r="F26" s="145" t="s">
        <v>439</v>
      </c>
      <c r="G26" s="147" t="s">
        <v>224</v>
      </c>
      <c r="H26" s="148" t="s">
        <v>218</v>
      </c>
      <c r="I26" s="149" t="s">
        <v>225</v>
      </c>
      <c r="J26" s="144" t="s">
        <v>510</v>
      </c>
      <c r="K26" s="101" t="s">
        <v>218</v>
      </c>
      <c r="L26" s="100" t="s">
        <v>495</v>
      </c>
      <c r="M26" s="135"/>
      <c r="N26" s="101" t="s">
        <v>218</v>
      </c>
      <c r="O26" s="109"/>
      <c r="Q26" s="17"/>
      <c r="R26" s="141" t="s">
        <v>518</v>
      </c>
      <c r="S26" s="141" t="s">
        <v>512</v>
      </c>
      <c r="T26" s="22" t="s">
        <v>519</v>
      </c>
    </row>
    <row r="27" spans="2:20" ht="21" customHeight="1">
      <c r="B27" s="523"/>
      <c r="C27" s="9" t="s">
        <v>480</v>
      </c>
      <c r="D27" s="531" t="s">
        <v>691</v>
      </c>
      <c r="E27" s="532"/>
      <c r="F27" s="533"/>
      <c r="G27" s="534" t="s">
        <v>694</v>
      </c>
      <c r="H27" s="535"/>
      <c r="I27" s="536"/>
      <c r="J27" s="531" t="s">
        <v>502</v>
      </c>
      <c r="K27" s="532"/>
      <c r="L27" s="533"/>
      <c r="M27" s="534"/>
      <c r="N27" s="535"/>
      <c r="O27" s="536"/>
      <c r="Q27" s="17"/>
      <c r="R27" s="141" t="s">
        <v>520</v>
      </c>
      <c r="S27" s="141" t="s">
        <v>512</v>
      </c>
      <c r="T27" s="22" t="s">
        <v>521</v>
      </c>
    </row>
    <row r="28" spans="2:20" ht="21" customHeight="1">
      <c r="B28" s="523"/>
      <c r="C28" s="9" t="s">
        <v>484</v>
      </c>
      <c r="D28" s="102" t="s">
        <v>501</v>
      </c>
      <c r="E28" s="148" t="s">
        <v>485</v>
      </c>
      <c r="F28" s="103" t="s">
        <v>501</v>
      </c>
      <c r="G28" s="102" t="s">
        <v>501</v>
      </c>
      <c r="H28" s="148" t="s">
        <v>485</v>
      </c>
      <c r="I28" s="103" t="s">
        <v>501</v>
      </c>
      <c r="J28" s="144" t="s">
        <v>482</v>
      </c>
      <c r="K28" s="148" t="s">
        <v>485</v>
      </c>
      <c r="L28" s="104" t="s">
        <v>502</v>
      </c>
      <c r="M28" s="135"/>
      <c r="N28" s="148" t="s">
        <v>485</v>
      </c>
      <c r="O28" s="110"/>
      <c r="R28" s="140" t="s">
        <v>522</v>
      </c>
      <c r="S28" s="141" t="s">
        <v>512</v>
      </c>
      <c r="T28" s="17" t="s">
        <v>523</v>
      </c>
    </row>
    <row r="29" spans="2:20" ht="21" customHeight="1" thickBot="1">
      <c r="B29" s="524"/>
      <c r="C29" s="12" t="s">
        <v>490</v>
      </c>
      <c r="D29" s="105">
        <v>45</v>
      </c>
      <c r="E29" s="106" t="s">
        <v>491</v>
      </c>
      <c r="F29" s="107">
        <v>23</v>
      </c>
      <c r="G29" s="105">
        <v>47</v>
      </c>
      <c r="H29" s="106" t="s">
        <v>491</v>
      </c>
      <c r="I29" s="107">
        <v>35</v>
      </c>
      <c r="J29" s="108">
        <v>49</v>
      </c>
      <c r="K29" s="106" t="s">
        <v>491</v>
      </c>
      <c r="L29" s="107">
        <v>31</v>
      </c>
      <c r="M29" s="105"/>
      <c r="N29" s="106" t="s">
        <v>491</v>
      </c>
      <c r="O29" s="107"/>
      <c r="R29" s="93" t="s">
        <v>524</v>
      </c>
      <c r="S29" s="141" t="s">
        <v>512</v>
      </c>
      <c r="T29" s="78" t="s">
        <v>525</v>
      </c>
    </row>
    <row r="30" spans="2:20" ht="21" customHeight="1">
      <c r="B30" s="522">
        <v>0.60416666666666663</v>
      </c>
      <c r="C30" s="8">
        <v>5</v>
      </c>
      <c r="D30" s="525">
        <v>83</v>
      </c>
      <c r="E30" s="526"/>
      <c r="F30" s="527"/>
      <c r="G30" s="528">
        <v>80</v>
      </c>
      <c r="H30" s="529"/>
      <c r="I30" s="530"/>
      <c r="J30" s="525">
        <v>63</v>
      </c>
      <c r="K30" s="526"/>
      <c r="L30" s="527"/>
      <c r="M30" s="525">
        <v>69</v>
      </c>
      <c r="N30" s="526"/>
      <c r="O30" s="527"/>
    </row>
    <row r="31" spans="2:20" ht="21" customHeight="1">
      <c r="B31" s="523"/>
      <c r="C31" s="9" t="s">
        <v>473</v>
      </c>
      <c r="D31" s="146" t="s">
        <v>692</v>
      </c>
      <c r="E31" s="148" t="s">
        <v>218</v>
      </c>
      <c r="F31" s="145" t="s">
        <v>437</v>
      </c>
      <c r="G31" s="147" t="s">
        <v>221</v>
      </c>
      <c r="H31" s="148" t="s">
        <v>218</v>
      </c>
      <c r="I31" s="149" t="s">
        <v>222</v>
      </c>
      <c r="J31" s="144" t="s">
        <v>475</v>
      </c>
      <c r="K31" s="101" t="s">
        <v>218</v>
      </c>
      <c r="L31" s="100" t="s">
        <v>482</v>
      </c>
      <c r="M31" s="144" t="s">
        <v>477</v>
      </c>
      <c r="N31" s="101" t="s">
        <v>218</v>
      </c>
      <c r="O31" s="100" t="s">
        <v>481</v>
      </c>
      <c r="Q31" s="87" t="s">
        <v>526</v>
      </c>
      <c r="R31" s="17"/>
    </row>
    <row r="32" spans="2:20" ht="21" customHeight="1">
      <c r="B32" s="523"/>
      <c r="C32" s="9" t="s">
        <v>480</v>
      </c>
      <c r="D32" s="531" t="s">
        <v>439</v>
      </c>
      <c r="E32" s="532"/>
      <c r="F32" s="533"/>
      <c r="G32" s="534" t="s">
        <v>225</v>
      </c>
      <c r="H32" s="535"/>
      <c r="I32" s="536"/>
      <c r="J32" s="537" t="s">
        <v>486</v>
      </c>
      <c r="K32" s="538"/>
      <c r="L32" s="539"/>
      <c r="M32" s="531" t="s">
        <v>503</v>
      </c>
      <c r="N32" s="532"/>
      <c r="O32" s="533"/>
      <c r="Q32" s="17"/>
      <c r="R32" s="88" t="s">
        <v>527</v>
      </c>
    </row>
    <row r="33" spans="2:18" ht="21" customHeight="1">
      <c r="B33" s="523"/>
      <c r="C33" s="9" t="s">
        <v>484</v>
      </c>
      <c r="D33" s="102" t="s">
        <v>501</v>
      </c>
      <c r="E33" s="148" t="s">
        <v>485</v>
      </c>
      <c r="F33" s="103" t="s">
        <v>501</v>
      </c>
      <c r="G33" s="102" t="s">
        <v>501</v>
      </c>
      <c r="H33" s="148" t="s">
        <v>485</v>
      </c>
      <c r="I33" s="103" t="s">
        <v>501</v>
      </c>
      <c r="J33" s="144" t="s">
        <v>510</v>
      </c>
      <c r="K33" s="148" t="s">
        <v>485</v>
      </c>
      <c r="L33" s="104" t="s">
        <v>487</v>
      </c>
      <c r="M33" s="144" t="s">
        <v>503</v>
      </c>
      <c r="N33" s="148" t="s">
        <v>485</v>
      </c>
      <c r="O33" s="111" t="s">
        <v>528</v>
      </c>
      <c r="Q33" s="17"/>
      <c r="R33" s="19" t="s">
        <v>529</v>
      </c>
    </row>
    <row r="34" spans="2:18" ht="21" customHeight="1" thickBot="1">
      <c r="B34" s="524"/>
      <c r="C34" s="12" t="s">
        <v>490</v>
      </c>
      <c r="D34" s="105">
        <v>28</v>
      </c>
      <c r="E34" s="106" t="s">
        <v>491</v>
      </c>
      <c r="F34" s="107">
        <v>38</v>
      </c>
      <c r="G34" s="105">
        <v>36</v>
      </c>
      <c r="H34" s="106" t="s">
        <v>491</v>
      </c>
      <c r="I34" s="107">
        <v>39</v>
      </c>
      <c r="J34" s="108">
        <v>30</v>
      </c>
      <c r="K34" s="106" t="s">
        <v>491</v>
      </c>
      <c r="L34" s="107">
        <v>20</v>
      </c>
      <c r="M34" s="108">
        <v>65</v>
      </c>
      <c r="N34" s="106" t="s">
        <v>491</v>
      </c>
      <c r="O34" s="107">
        <v>12</v>
      </c>
      <c r="Q34" s="17"/>
      <c r="R34" s="18" t="s">
        <v>530</v>
      </c>
    </row>
    <row r="35" spans="2:18" ht="21" customHeight="1">
      <c r="B35" s="522">
        <v>0.65625</v>
      </c>
      <c r="C35" s="8">
        <v>6</v>
      </c>
      <c r="D35" s="525">
        <v>82</v>
      </c>
      <c r="E35" s="526"/>
      <c r="F35" s="527"/>
      <c r="G35" s="528">
        <v>79</v>
      </c>
      <c r="H35" s="529"/>
      <c r="I35" s="530"/>
      <c r="J35" s="543">
        <v>66</v>
      </c>
      <c r="K35" s="544"/>
      <c r="L35" s="545"/>
      <c r="M35" s="528"/>
      <c r="N35" s="529"/>
      <c r="O35" s="530"/>
    </row>
    <row r="36" spans="2:18" ht="21" customHeight="1">
      <c r="B36" s="523"/>
      <c r="C36" s="9" t="s">
        <v>473</v>
      </c>
      <c r="D36" s="146" t="s">
        <v>434</v>
      </c>
      <c r="E36" s="148" t="s">
        <v>218</v>
      </c>
      <c r="F36" s="145" t="s">
        <v>435</v>
      </c>
      <c r="G36" s="147" t="s">
        <v>217</v>
      </c>
      <c r="H36" s="148" t="s">
        <v>218</v>
      </c>
      <c r="I36" s="149" t="s">
        <v>219</v>
      </c>
      <c r="J36" s="144" t="s">
        <v>531</v>
      </c>
      <c r="K36" s="101" t="s">
        <v>218</v>
      </c>
      <c r="L36" s="100" t="s">
        <v>510</v>
      </c>
      <c r="M36" s="135"/>
      <c r="N36" s="101" t="s">
        <v>218</v>
      </c>
      <c r="O36" s="109"/>
      <c r="Q36" s="78" t="s">
        <v>532</v>
      </c>
    </row>
    <row r="37" spans="2:18" ht="21" customHeight="1">
      <c r="B37" s="523"/>
      <c r="C37" s="9" t="s">
        <v>480</v>
      </c>
      <c r="D37" s="531" t="s">
        <v>692</v>
      </c>
      <c r="E37" s="532"/>
      <c r="F37" s="533"/>
      <c r="G37" s="534" t="s">
        <v>695</v>
      </c>
      <c r="H37" s="535"/>
      <c r="I37" s="536"/>
      <c r="J37" s="548" t="s">
        <v>509</v>
      </c>
      <c r="K37" s="538"/>
      <c r="L37" s="539"/>
      <c r="M37" s="534"/>
      <c r="N37" s="535"/>
      <c r="O37" s="536"/>
      <c r="Q37" s="79" t="s">
        <v>533</v>
      </c>
    </row>
    <row r="38" spans="2:18" ht="21" customHeight="1">
      <c r="B38" s="523"/>
      <c r="C38" s="9" t="s">
        <v>484</v>
      </c>
      <c r="D38" s="102" t="s">
        <v>534</v>
      </c>
      <c r="E38" s="148" t="s">
        <v>485</v>
      </c>
      <c r="F38" s="103" t="s">
        <v>501</v>
      </c>
      <c r="G38" s="102" t="s">
        <v>501</v>
      </c>
      <c r="H38" s="148" t="s">
        <v>485</v>
      </c>
      <c r="I38" s="103" t="s">
        <v>501</v>
      </c>
      <c r="J38" s="112" t="s">
        <v>528</v>
      </c>
      <c r="K38" s="148" t="s">
        <v>485</v>
      </c>
      <c r="L38" s="104" t="s">
        <v>481</v>
      </c>
      <c r="M38" s="135"/>
      <c r="N38" s="148" t="s">
        <v>485</v>
      </c>
      <c r="O38" s="110"/>
      <c r="Q38" s="79" t="s">
        <v>535</v>
      </c>
    </row>
    <row r="39" spans="2:18" ht="21" customHeight="1" thickBot="1">
      <c r="B39" s="524"/>
      <c r="C39" s="12" t="s">
        <v>490</v>
      </c>
      <c r="D39" s="105">
        <v>31</v>
      </c>
      <c r="E39" s="106" t="s">
        <v>491</v>
      </c>
      <c r="F39" s="107">
        <v>46</v>
      </c>
      <c r="G39" s="108">
        <v>25</v>
      </c>
      <c r="H39" s="106" t="s">
        <v>491</v>
      </c>
      <c r="I39" s="107">
        <v>28</v>
      </c>
      <c r="J39" s="105">
        <v>20</v>
      </c>
      <c r="K39" s="106" t="s">
        <v>491</v>
      </c>
      <c r="L39" s="107">
        <v>31</v>
      </c>
      <c r="M39" s="105"/>
      <c r="N39" s="106" t="s">
        <v>491</v>
      </c>
      <c r="O39" s="107"/>
      <c r="Q39" s="79" t="s">
        <v>536</v>
      </c>
    </row>
    <row r="40" spans="2:18" ht="51.75" customHeight="1" thickBot="1">
      <c r="B40" s="54"/>
      <c r="C40" s="54"/>
      <c r="D40" s="556" t="s">
        <v>537</v>
      </c>
      <c r="E40" s="557"/>
      <c r="F40" s="557"/>
      <c r="G40" s="557"/>
      <c r="H40" s="557"/>
      <c r="I40" s="557"/>
      <c r="J40" s="557"/>
      <c r="K40" s="557"/>
      <c r="L40" s="557"/>
      <c r="M40" s="557"/>
      <c r="N40" s="557"/>
      <c r="O40" s="558"/>
      <c r="Q40" s="79" t="s">
        <v>538</v>
      </c>
    </row>
    <row r="53" spans="18:18">
      <c r="R53" s="89"/>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3622047244094491" right="0.23622047244094491" top="0.74803149606299213" bottom="0.74803149606299213" header="0.31496062992125984" footer="0.31496062992125984"/>
  <pageSetup paperSize="9"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Q14" sqref="Q14"/>
    </sheetView>
  </sheetViews>
  <sheetFormatPr defaultColWidth="9.88671875" defaultRowHeight="12.6"/>
  <cols>
    <col min="1" max="1" width="3.88671875" style="1" customWidth="1"/>
    <col min="2" max="4" width="11.109375" style="1" customWidth="1"/>
    <col min="5" max="5" width="2.88671875" style="1" customWidth="1"/>
    <col min="6" max="7" width="11.109375" style="1" customWidth="1"/>
    <col min="8" max="8" width="2.88671875" style="1" customWidth="1"/>
    <col min="9" max="10" width="11.109375" style="1" customWidth="1"/>
    <col min="11" max="11" width="2.88671875" style="1" customWidth="1"/>
    <col min="12" max="13" width="11.109375" style="1" customWidth="1"/>
    <col min="14" max="14" width="2.88671875" style="1" customWidth="1"/>
    <col min="15" max="15" width="11.109375" style="1" customWidth="1"/>
    <col min="16" max="16" width="4.44140625" style="1" customWidth="1"/>
    <col min="17" max="17" width="9.88671875" style="78"/>
    <col min="18" max="18" width="15.6640625" style="78" customWidth="1"/>
    <col min="19" max="20" width="9.88671875" style="78"/>
    <col min="21" max="26" width="9.88671875" style="1"/>
    <col min="27" max="27" width="14.6640625" style="1" customWidth="1"/>
    <col min="28" max="16384" width="9.88671875" style="1"/>
  </cols>
  <sheetData>
    <row r="1" spans="1:18" ht="35.1" customHeight="1">
      <c r="A1" s="552" t="s">
        <v>444</v>
      </c>
      <c r="B1" s="552"/>
      <c r="C1" s="552"/>
      <c r="D1" s="552"/>
      <c r="E1" s="552"/>
      <c r="F1" s="552"/>
      <c r="G1" s="552"/>
      <c r="H1" s="552"/>
      <c r="I1" s="552"/>
      <c r="J1" s="552"/>
      <c r="Q1" s="90" t="s">
        <v>445</v>
      </c>
      <c r="R1" s="87"/>
    </row>
    <row r="2" spans="1:18" ht="24" customHeight="1">
      <c r="A2" s="2"/>
      <c r="B2" s="2"/>
      <c r="C2" s="2"/>
      <c r="D2" s="2"/>
      <c r="E2" s="2"/>
      <c r="F2" s="2"/>
      <c r="G2" s="2"/>
      <c r="H2" s="2"/>
      <c r="I2" s="2"/>
      <c r="J2" s="2"/>
      <c r="K2" s="2"/>
      <c r="L2" s="2"/>
      <c r="M2" s="2"/>
      <c r="N2" s="2"/>
      <c r="O2" s="2"/>
      <c r="Q2" s="88"/>
      <c r="R2" s="88"/>
    </row>
    <row r="3" spans="1:18" ht="21" customHeight="1">
      <c r="B3" s="3" t="s">
        <v>539</v>
      </c>
      <c r="I3" s="4"/>
      <c r="O3" s="4" t="s">
        <v>447</v>
      </c>
      <c r="Q3" s="91" t="s">
        <v>448</v>
      </c>
      <c r="R3" s="88" t="s">
        <v>449</v>
      </c>
    </row>
    <row r="4" spans="1:18" ht="21" customHeight="1">
      <c r="B4" s="1" t="s">
        <v>450</v>
      </c>
      <c r="I4" s="4"/>
      <c r="O4" s="4" t="s">
        <v>451</v>
      </c>
      <c r="Q4" s="91"/>
      <c r="R4" s="88" t="s">
        <v>452</v>
      </c>
    </row>
    <row r="5" spans="1:18" ht="21" customHeight="1">
      <c r="B5" s="5" t="s">
        <v>453</v>
      </c>
      <c r="C5" s="1" t="s">
        <v>540</v>
      </c>
      <c r="Q5" s="91"/>
      <c r="R5" s="88" t="s">
        <v>455</v>
      </c>
    </row>
    <row r="6" spans="1:18" ht="21" customHeight="1">
      <c r="B6" s="1" t="s">
        <v>541</v>
      </c>
      <c r="C6" s="1" t="s">
        <v>454</v>
      </c>
      <c r="Q6" s="91"/>
      <c r="R6" s="88" t="s">
        <v>457</v>
      </c>
    </row>
    <row r="7" spans="1:18" ht="21" customHeight="1">
      <c r="B7" s="1" t="s">
        <v>542</v>
      </c>
      <c r="Q7" s="91" t="s">
        <v>459</v>
      </c>
      <c r="R7" s="88" t="s">
        <v>460</v>
      </c>
    </row>
    <row r="8" spans="1:18" ht="18" customHeight="1" thickBot="1">
      <c r="D8" s="559" t="s">
        <v>543</v>
      </c>
      <c r="E8" s="559"/>
      <c r="F8" s="559"/>
      <c r="G8" s="559"/>
      <c r="H8" s="559"/>
      <c r="I8" s="559"/>
      <c r="J8" s="559" t="s">
        <v>544</v>
      </c>
      <c r="K8" s="559"/>
      <c r="L8" s="559"/>
      <c r="Q8" s="91" t="s">
        <v>463</v>
      </c>
      <c r="R8" s="88" t="s">
        <v>464</v>
      </c>
    </row>
    <row r="9" spans="1:18" ht="21" customHeight="1" thickBot="1">
      <c r="B9" s="6" t="s">
        <v>465</v>
      </c>
      <c r="C9" s="7"/>
      <c r="D9" s="553" t="s">
        <v>466</v>
      </c>
      <c r="E9" s="554"/>
      <c r="F9" s="555"/>
      <c r="G9" s="553" t="s">
        <v>467</v>
      </c>
      <c r="H9" s="554"/>
      <c r="I9" s="555"/>
      <c r="J9" s="553" t="s">
        <v>468</v>
      </c>
      <c r="K9" s="554"/>
      <c r="L9" s="555"/>
      <c r="M9" s="553" t="s">
        <v>469</v>
      </c>
      <c r="N9" s="554"/>
      <c r="O9" s="555"/>
      <c r="Q9" s="91"/>
      <c r="R9" s="88" t="s">
        <v>470</v>
      </c>
    </row>
    <row r="10" spans="1:18" ht="21.75" customHeight="1">
      <c r="B10" s="522">
        <v>0.39583333333333331</v>
      </c>
      <c r="C10" s="8">
        <v>1</v>
      </c>
      <c r="D10" s="546">
        <v>72</v>
      </c>
      <c r="E10" s="544"/>
      <c r="F10" s="545"/>
      <c r="G10" s="543">
        <v>75</v>
      </c>
      <c r="H10" s="544"/>
      <c r="I10" s="545"/>
      <c r="J10" s="561"/>
      <c r="K10" s="562"/>
      <c r="L10" s="563"/>
      <c r="M10" s="547"/>
      <c r="N10" s="541"/>
      <c r="O10" s="542"/>
      <c r="P10" s="24"/>
      <c r="Q10" s="91" t="s">
        <v>471</v>
      </c>
      <c r="R10" s="88" t="s">
        <v>472</v>
      </c>
    </row>
    <row r="11" spans="1:18" ht="21" customHeight="1">
      <c r="B11" s="523"/>
      <c r="C11" s="9" t="s">
        <v>473</v>
      </c>
      <c r="D11" s="113" t="s">
        <v>545</v>
      </c>
      <c r="E11" s="114" t="s">
        <v>218</v>
      </c>
      <c r="F11" s="115" t="s">
        <v>546</v>
      </c>
      <c r="G11" s="113" t="s">
        <v>547</v>
      </c>
      <c r="H11" s="114" t="s">
        <v>218</v>
      </c>
      <c r="I11" s="115" t="s">
        <v>548</v>
      </c>
      <c r="J11" s="151"/>
      <c r="K11" s="101" t="s">
        <v>218</v>
      </c>
      <c r="L11" s="150"/>
      <c r="M11" s="151"/>
      <c r="N11" s="101" t="s">
        <v>218</v>
      </c>
      <c r="O11" s="150"/>
      <c r="Q11" s="91" t="s">
        <v>478</v>
      </c>
      <c r="R11" s="88" t="s">
        <v>479</v>
      </c>
    </row>
    <row r="12" spans="1:18" ht="21" customHeight="1">
      <c r="B12" s="523"/>
      <c r="C12" s="9" t="s">
        <v>480</v>
      </c>
      <c r="D12" s="548" t="s">
        <v>553</v>
      </c>
      <c r="E12" s="538"/>
      <c r="F12" s="539"/>
      <c r="G12" s="548" t="s">
        <v>554</v>
      </c>
      <c r="H12" s="538"/>
      <c r="I12" s="539"/>
      <c r="J12" s="566"/>
      <c r="K12" s="564"/>
      <c r="L12" s="565"/>
      <c r="M12" s="566"/>
      <c r="N12" s="564"/>
      <c r="O12" s="565"/>
      <c r="Q12" s="91"/>
      <c r="R12" s="88" t="s">
        <v>483</v>
      </c>
    </row>
    <row r="13" spans="1:18" ht="21" customHeight="1">
      <c r="B13" s="523"/>
      <c r="C13" s="9" t="s">
        <v>484</v>
      </c>
      <c r="D13" s="112" t="s">
        <v>555</v>
      </c>
      <c r="E13" s="148" t="s">
        <v>485</v>
      </c>
      <c r="F13" s="111" t="s">
        <v>555</v>
      </c>
      <c r="G13" s="112" t="s">
        <v>555</v>
      </c>
      <c r="H13" s="148" t="s">
        <v>485</v>
      </c>
      <c r="I13" s="111" t="s">
        <v>555</v>
      </c>
      <c r="J13" s="121"/>
      <c r="K13" s="148" t="s">
        <v>485</v>
      </c>
      <c r="L13" s="111"/>
      <c r="M13" s="122"/>
      <c r="N13" s="148" t="s">
        <v>485</v>
      </c>
      <c r="O13" s="110"/>
      <c r="Q13" s="91" t="s">
        <v>488</v>
      </c>
      <c r="R13" s="88" t="s">
        <v>489</v>
      </c>
    </row>
    <row r="14" spans="1:18" ht="21" customHeight="1" thickBot="1">
      <c r="B14" s="524"/>
      <c r="C14" s="12" t="s">
        <v>490</v>
      </c>
      <c r="D14" s="105">
        <v>12</v>
      </c>
      <c r="E14" s="106" t="s">
        <v>556</v>
      </c>
      <c r="F14" s="107">
        <v>17</v>
      </c>
      <c r="G14" s="105">
        <v>20</v>
      </c>
      <c r="H14" s="106" t="s">
        <v>556</v>
      </c>
      <c r="I14" s="107">
        <v>36</v>
      </c>
      <c r="J14" s="105"/>
      <c r="K14" s="106" t="s">
        <v>491</v>
      </c>
      <c r="L14" s="107"/>
      <c r="M14" s="108"/>
      <c r="N14" s="106" t="s">
        <v>491</v>
      </c>
      <c r="O14" s="107"/>
      <c r="Q14" s="91" t="s">
        <v>492</v>
      </c>
      <c r="R14" s="88" t="s">
        <v>493</v>
      </c>
    </row>
    <row r="15" spans="1:18" ht="21" customHeight="1">
      <c r="B15" s="522">
        <v>0.44791666666666669</v>
      </c>
      <c r="C15" s="8">
        <v>2</v>
      </c>
      <c r="D15" s="540">
        <v>75</v>
      </c>
      <c r="E15" s="541"/>
      <c r="F15" s="542"/>
      <c r="G15" s="540">
        <v>76</v>
      </c>
      <c r="H15" s="541"/>
      <c r="I15" s="542"/>
      <c r="J15" s="546"/>
      <c r="K15" s="544"/>
      <c r="L15" s="545"/>
      <c r="M15" s="547"/>
      <c r="N15" s="541"/>
      <c r="O15" s="542"/>
      <c r="Q15" s="91"/>
      <c r="R15" s="92" t="s">
        <v>494</v>
      </c>
    </row>
    <row r="16" spans="1:18" ht="21" customHeight="1">
      <c r="B16" s="523"/>
      <c r="C16" s="9" t="s">
        <v>473</v>
      </c>
      <c r="D16" s="99" t="s">
        <v>549</v>
      </c>
      <c r="E16" s="114" t="s">
        <v>218</v>
      </c>
      <c r="F16" s="116" t="s">
        <v>550</v>
      </c>
      <c r="G16" s="99" t="s">
        <v>551</v>
      </c>
      <c r="H16" s="114" t="s">
        <v>218</v>
      </c>
      <c r="I16" s="149" t="s">
        <v>552</v>
      </c>
      <c r="J16" s="129"/>
      <c r="K16" s="101" t="s">
        <v>218</v>
      </c>
      <c r="L16" s="127"/>
      <c r="M16" s="129"/>
      <c r="N16" s="101" t="s">
        <v>218</v>
      </c>
      <c r="O16" s="127"/>
      <c r="Q16" s="77"/>
      <c r="R16" s="17" t="s">
        <v>497</v>
      </c>
    </row>
    <row r="17" spans="2:20" ht="21" customHeight="1">
      <c r="B17" s="523"/>
      <c r="C17" s="9" t="s">
        <v>480</v>
      </c>
      <c r="D17" s="613" t="s">
        <v>560</v>
      </c>
      <c r="E17" s="614"/>
      <c r="F17" s="615"/>
      <c r="G17" s="613" t="s">
        <v>561</v>
      </c>
      <c r="H17" s="614"/>
      <c r="I17" s="615"/>
      <c r="J17" s="566"/>
      <c r="K17" s="564"/>
      <c r="L17" s="565"/>
      <c r="M17" s="566"/>
      <c r="N17" s="564"/>
      <c r="O17" s="565"/>
      <c r="Q17" s="77" t="s">
        <v>499</v>
      </c>
      <c r="R17" s="17" t="s">
        <v>500</v>
      </c>
    </row>
    <row r="18" spans="2:20" ht="21" customHeight="1">
      <c r="B18" s="523"/>
      <c r="C18" s="9" t="s">
        <v>484</v>
      </c>
      <c r="D18" s="616" t="s">
        <v>555</v>
      </c>
      <c r="E18" s="617" t="s">
        <v>485</v>
      </c>
      <c r="F18" s="618" t="s">
        <v>555</v>
      </c>
      <c r="G18" s="616" t="s">
        <v>555</v>
      </c>
      <c r="H18" s="617" t="s">
        <v>485</v>
      </c>
      <c r="I18" s="618" t="s">
        <v>555</v>
      </c>
      <c r="J18" s="112"/>
      <c r="K18" s="148" t="s">
        <v>485</v>
      </c>
      <c r="L18" s="111"/>
      <c r="M18" s="135"/>
      <c r="N18" s="148" t="s">
        <v>485</v>
      </c>
      <c r="O18" s="110"/>
      <c r="Q18" s="77"/>
      <c r="R18" s="78" t="s">
        <v>504</v>
      </c>
    </row>
    <row r="19" spans="2:20" ht="21" customHeight="1" thickBot="1">
      <c r="B19" s="524"/>
      <c r="C19" s="12" t="s">
        <v>490</v>
      </c>
      <c r="D19" s="619">
        <v>35</v>
      </c>
      <c r="E19" s="620" t="s">
        <v>556</v>
      </c>
      <c r="F19" s="621">
        <v>43</v>
      </c>
      <c r="G19" s="619">
        <v>27</v>
      </c>
      <c r="H19" s="620" t="s">
        <v>556</v>
      </c>
      <c r="I19" s="621">
        <v>38</v>
      </c>
      <c r="J19" s="105"/>
      <c r="K19" s="106" t="s">
        <v>491</v>
      </c>
      <c r="L19" s="107"/>
      <c r="M19" s="108"/>
      <c r="N19" s="106" t="s">
        <v>491</v>
      </c>
      <c r="O19" s="107"/>
      <c r="R19" s="17" t="s">
        <v>505</v>
      </c>
    </row>
    <row r="20" spans="2:20" ht="21" customHeight="1">
      <c r="B20" s="522">
        <v>0.5</v>
      </c>
      <c r="C20" s="8">
        <v>3</v>
      </c>
      <c r="D20" s="622">
        <v>77</v>
      </c>
      <c r="E20" s="623"/>
      <c r="F20" s="624"/>
      <c r="G20" s="622">
        <v>73</v>
      </c>
      <c r="H20" s="623"/>
      <c r="I20" s="624"/>
      <c r="J20" s="561"/>
      <c r="K20" s="562"/>
      <c r="L20" s="563"/>
      <c r="M20" s="540"/>
      <c r="N20" s="541"/>
      <c r="O20" s="542"/>
      <c r="R20" s="78" t="s">
        <v>506</v>
      </c>
      <c r="S20" s="17"/>
    </row>
    <row r="21" spans="2:20" ht="21" customHeight="1">
      <c r="B21" s="523"/>
      <c r="C21" s="9" t="s">
        <v>473</v>
      </c>
      <c r="D21" s="625" t="s">
        <v>557</v>
      </c>
      <c r="E21" s="626" t="s">
        <v>218</v>
      </c>
      <c r="F21" s="627" t="s">
        <v>547</v>
      </c>
      <c r="G21" s="625" t="s">
        <v>558</v>
      </c>
      <c r="H21" s="626" t="s">
        <v>218</v>
      </c>
      <c r="I21" s="627" t="s">
        <v>559</v>
      </c>
      <c r="J21" s="124"/>
      <c r="K21" s="101" t="s">
        <v>218</v>
      </c>
      <c r="L21" s="123"/>
      <c r="M21" s="122"/>
      <c r="N21" s="101" t="s">
        <v>218</v>
      </c>
      <c r="O21" s="109"/>
      <c r="Q21" s="140"/>
      <c r="R21" s="141"/>
      <c r="S21" s="17"/>
    </row>
    <row r="22" spans="2:20" ht="21" customHeight="1">
      <c r="B22" s="523"/>
      <c r="C22" s="9" t="s">
        <v>480</v>
      </c>
      <c r="D22" s="628" t="s">
        <v>562</v>
      </c>
      <c r="E22" s="629"/>
      <c r="F22" s="630"/>
      <c r="G22" s="628" t="s">
        <v>563</v>
      </c>
      <c r="H22" s="629"/>
      <c r="I22" s="630"/>
      <c r="J22" s="566"/>
      <c r="K22" s="564"/>
      <c r="L22" s="565"/>
      <c r="M22" s="535"/>
      <c r="N22" s="535"/>
      <c r="O22" s="536"/>
      <c r="Q22" s="20" t="s">
        <v>508</v>
      </c>
      <c r="R22" s="20"/>
      <c r="S22" s="88"/>
      <c r="T22" s="17"/>
    </row>
    <row r="23" spans="2:20" ht="21" customHeight="1">
      <c r="B23" s="523"/>
      <c r="C23" s="9" t="s">
        <v>484</v>
      </c>
      <c r="D23" s="112" t="s">
        <v>555</v>
      </c>
      <c r="E23" s="118" t="s">
        <v>485</v>
      </c>
      <c r="F23" s="119" t="s">
        <v>555</v>
      </c>
      <c r="G23" s="112" t="s">
        <v>555</v>
      </c>
      <c r="H23" s="148" t="s">
        <v>485</v>
      </c>
      <c r="I23" s="111" t="s">
        <v>555</v>
      </c>
      <c r="J23" s="121"/>
      <c r="K23" s="148" t="s">
        <v>485</v>
      </c>
      <c r="L23" s="111"/>
      <c r="M23" s="135"/>
      <c r="N23" s="148" t="s">
        <v>485</v>
      </c>
      <c r="O23" s="110"/>
      <c r="Q23" s="88"/>
      <c r="R23" s="141" t="s">
        <v>511</v>
      </c>
      <c r="S23" s="141" t="s">
        <v>512</v>
      </c>
      <c r="T23" s="17" t="s">
        <v>513</v>
      </c>
    </row>
    <row r="24" spans="2:20" ht="21" customHeight="1" thickBot="1">
      <c r="B24" s="524"/>
      <c r="C24" s="12" t="s">
        <v>490</v>
      </c>
      <c r="D24" s="105">
        <v>46</v>
      </c>
      <c r="E24" s="106" t="s">
        <v>556</v>
      </c>
      <c r="F24" s="107">
        <v>25</v>
      </c>
      <c r="G24" s="105">
        <v>33</v>
      </c>
      <c r="H24" s="106" t="s">
        <v>556</v>
      </c>
      <c r="I24" s="107">
        <v>16</v>
      </c>
      <c r="J24" s="105"/>
      <c r="K24" s="106" t="s">
        <v>491</v>
      </c>
      <c r="L24" s="107"/>
      <c r="M24" s="108"/>
      <c r="N24" s="106" t="s">
        <v>491</v>
      </c>
      <c r="O24" s="107"/>
      <c r="Q24" s="17"/>
      <c r="R24" s="140" t="s">
        <v>514</v>
      </c>
      <c r="S24" s="141" t="s">
        <v>512</v>
      </c>
      <c r="T24" s="21" t="s">
        <v>515</v>
      </c>
    </row>
    <row r="25" spans="2:20" ht="21" customHeight="1">
      <c r="B25" s="522">
        <v>0.55208333333333337</v>
      </c>
      <c r="C25" s="8">
        <v>4</v>
      </c>
      <c r="D25" s="540">
        <v>74</v>
      </c>
      <c r="E25" s="541"/>
      <c r="F25" s="542"/>
      <c r="G25" s="540">
        <v>77</v>
      </c>
      <c r="H25" s="541"/>
      <c r="I25" s="542"/>
      <c r="J25" s="543">
        <v>1</v>
      </c>
      <c r="K25" s="544"/>
      <c r="L25" s="545"/>
      <c r="M25" s="547"/>
      <c r="N25" s="541"/>
      <c r="O25" s="542"/>
      <c r="Q25" s="17"/>
      <c r="R25" s="141" t="s">
        <v>516</v>
      </c>
      <c r="S25" s="141" t="s">
        <v>512</v>
      </c>
      <c r="T25" s="21" t="s">
        <v>517</v>
      </c>
    </row>
    <row r="26" spans="2:20" ht="21" customHeight="1">
      <c r="B26" s="523"/>
      <c r="C26" s="9" t="s">
        <v>473</v>
      </c>
      <c r="D26" s="99" t="s">
        <v>549</v>
      </c>
      <c r="E26" s="114" t="s">
        <v>218</v>
      </c>
      <c r="F26" s="149" t="s">
        <v>564</v>
      </c>
      <c r="G26" s="99" t="s">
        <v>551</v>
      </c>
      <c r="H26" s="114" t="s">
        <v>218</v>
      </c>
      <c r="I26" s="116" t="s">
        <v>565</v>
      </c>
      <c r="J26" s="125" t="s">
        <v>10</v>
      </c>
      <c r="K26" s="101" t="s">
        <v>218</v>
      </c>
      <c r="L26" s="104" t="s">
        <v>241</v>
      </c>
      <c r="M26" s="126"/>
      <c r="N26" s="101" t="s">
        <v>218</v>
      </c>
      <c r="O26" s="127"/>
      <c r="Q26" s="17"/>
      <c r="R26" s="141" t="s">
        <v>518</v>
      </c>
      <c r="S26" s="141" t="s">
        <v>512</v>
      </c>
      <c r="T26" s="22" t="s">
        <v>519</v>
      </c>
    </row>
    <row r="27" spans="2:20" ht="21" customHeight="1">
      <c r="B27" s="523"/>
      <c r="C27" s="9" t="s">
        <v>480</v>
      </c>
      <c r="D27" s="548" t="s">
        <v>547</v>
      </c>
      <c r="E27" s="538"/>
      <c r="F27" s="539"/>
      <c r="G27" s="548" t="s">
        <v>559</v>
      </c>
      <c r="H27" s="538"/>
      <c r="I27" s="539"/>
      <c r="J27" s="548" t="s">
        <v>300</v>
      </c>
      <c r="K27" s="538"/>
      <c r="L27" s="539"/>
      <c r="M27" s="566"/>
      <c r="N27" s="564"/>
      <c r="O27" s="565"/>
      <c r="Q27" s="17"/>
      <c r="R27" s="141" t="s">
        <v>520</v>
      </c>
      <c r="S27" s="141" t="s">
        <v>512</v>
      </c>
      <c r="T27" s="22" t="s">
        <v>521</v>
      </c>
    </row>
    <row r="28" spans="2:20" ht="21" customHeight="1">
      <c r="B28" s="523"/>
      <c r="C28" s="9" t="s">
        <v>484</v>
      </c>
      <c r="D28" s="112" t="s">
        <v>555</v>
      </c>
      <c r="E28" s="148" t="s">
        <v>485</v>
      </c>
      <c r="F28" s="111" t="s">
        <v>555</v>
      </c>
      <c r="G28" s="112" t="s">
        <v>555</v>
      </c>
      <c r="H28" s="148" t="s">
        <v>485</v>
      </c>
      <c r="I28" s="111" t="s">
        <v>555</v>
      </c>
      <c r="J28" s="112" t="s">
        <v>528</v>
      </c>
      <c r="K28" s="148" t="s">
        <v>485</v>
      </c>
      <c r="L28" s="111" t="s">
        <v>528</v>
      </c>
      <c r="M28" s="135"/>
      <c r="N28" s="148" t="s">
        <v>485</v>
      </c>
      <c r="O28" s="110"/>
      <c r="R28" s="140" t="s">
        <v>522</v>
      </c>
      <c r="S28" s="141" t="s">
        <v>512</v>
      </c>
      <c r="T28" s="17" t="s">
        <v>523</v>
      </c>
    </row>
    <row r="29" spans="2:20" ht="21" customHeight="1" thickBot="1">
      <c r="B29" s="524"/>
      <c r="C29" s="12" t="s">
        <v>490</v>
      </c>
      <c r="D29" s="105">
        <v>37</v>
      </c>
      <c r="E29" s="106" t="s">
        <v>556</v>
      </c>
      <c r="F29" s="107">
        <v>28</v>
      </c>
      <c r="G29" s="105">
        <v>34</v>
      </c>
      <c r="H29" s="106" t="s">
        <v>556</v>
      </c>
      <c r="I29" s="107">
        <v>44</v>
      </c>
      <c r="J29" s="105">
        <v>11</v>
      </c>
      <c r="K29" s="106" t="s">
        <v>491</v>
      </c>
      <c r="L29" s="107">
        <v>22</v>
      </c>
      <c r="M29" s="108"/>
      <c r="N29" s="106" t="s">
        <v>491</v>
      </c>
      <c r="O29" s="107"/>
      <c r="R29" s="93" t="s">
        <v>524</v>
      </c>
      <c r="S29" s="141" t="s">
        <v>512</v>
      </c>
      <c r="T29" s="78" t="s">
        <v>567</v>
      </c>
    </row>
    <row r="30" spans="2:20" ht="21" customHeight="1">
      <c r="B30" s="522">
        <v>0.60416666666666663</v>
      </c>
      <c r="C30" s="8">
        <v>5</v>
      </c>
      <c r="D30" s="546">
        <v>76</v>
      </c>
      <c r="E30" s="544"/>
      <c r="F30" s="545"/>
      <c r="G30" s="546">
        <v>78</v>
      </c>
      <c r="H30" s="544"/>
      <c r="I30" s="545"/>
      <c r="J30" s="561">
        <v>14</v>
      </c>
      <c r="K30" s="562"/>
      <c r="L30" s="563"/>
      <c r="M30" s="547"/>
      <c r="N30" s="541"/>
      <c r="O30" s="542"/>
    </row>
    <row r="31" spans="2:20" ht="21" customHeight="1">
      <c r="B31" s="523"/>
      <c r="C31" s="9" t="s">
        <v>473</v>
      </c>
      <c r="D31" s="97" t="s">
        <v>548</v>
      </c>
      <c r="E31" s="114" t="s">
        <v>218</v>
      </c>
      <c r="F31" s="98" t="s">
        <v>558</v>
      </c>
      <c r="G31" s="97" t="s">
        <v>568</v>
      </c>
      <c r="H31" s="114" t="s">
        <v>218</v>
      </c>
      <c r="I31" s="98" t="s">
        <v>569</v>
      </c>
      <c r="J31" s="128" t="s">
        <v>566</v>
      </c>
      <c r="K31" s="101" t="s">
        <v>218</v>
      </c>
      <c r="L31" s="110" t="s">
        <v>40</v>
      </c>
      <c r="M31" s="633"/>
      <c r="N31" s="635" t="s">
        <v>218</v>
      </c>
      <c r="O31" s="634"/>
      <c r="Q31" s="87" t="s">
        <v>526</v>
      </c>
      <c r="R31" s="17"/>
    </row>
    <row r="32" spans="2:20" ht="21" customHeight="1">
      <c r="B32" s="523"/>
      <c r="C32" s="9" t="s">
        <v>480</v>
      </c>
      <c r="D32" s="549" t="s">
        <v>564</v>
      </c>
      <c r="E32" s="550"/>
      <c r="F32" s="551"/>
      <c r="G32" s="549" t="s">
        <v>570</v>
      </c>
      <c r="H32" s="550"/>
      <c r="I32" s="551"/>
      <c r="J32" s="548" t="s">
        <v>10</v>
      </c>
      <c r="K32" s="538"/>
      <c r="L32" s="539"/>
      <c r="M32" s="632"/>
      <c r="N32" s="632"/>
      <c r="O32" s="631"/>
      <c r="Q32" s="17"/>
      <c r="R32" s="88" t="s">
        <v>527</v>
      </c>
    </row>
    <row r="33" spans="2:18" ht="21" customHeight="1">
      <c r="B33" s="523"/>
      <c r="C33" s="9" t="s">
        <v>484</v>
      </c>
      <c r="D33" s="112" t="s">
        <v>555</v>
      </c>
      <c r="E33" s="148" t="s">
        <v>485</v>
      </c>
      <c r="F33" s="111" t="s">
        <v>555</v>
      </c>
      <c r="G33" s="112" t="s">
        <v>555</v>
      </c>
      <c r="H33" s="148" t="s">
        <v>485</v>
      </c>
      <c r="I33" s="111" t="s">
        <v>555</v>
      </c>
      <c r="J33" s="112" t="s">
        <v>528</v>
      </c>
      <c r="K33" s="148" t="s">
        <v>485</v>
      </c>
      <c r="L33" s="111" t="s">
        <v>528</v>
      </c>
      <c r="M33" s="135"/>
      <c r="N33" s="148" t="s">
        <v>485</v>
      </c>
      <c r="O33" s="110"/>
      <c r="Q33" s="17"/>
      <c r="R33" s="19" t="s">
        <v>529</v>
      </c>
    </row>
    <row r="34" spans="2:18" ht="21" customHeight="1" thickBot="1">
      <c r="B34" s="524"/>
      <c r="C34" s="12" t="s">
        <v>490</v>
      </c>
      <c r="D34" s="105">
        <v>25</v>
      </c>
      <c r="E34" s="106" t="s">
        <v>556</v>
      </c>
      <c r="F34" s="107">
        <v>29</v>
      </c>
      <c r="G34" s="108">
        <v>17</v>
      </c>
      <c r="H34" s="106" t="s">
        <v>491</v>
      </c>
      <c r="I34" s="107">
        <v>26</v>
      </c>
      <c r="J34" s="105">
        <v>25</v>
      </c>
      <c r="K34" s="106" t="s">
        <v>491</v>
      </c>
      <c r="L34" s="107">
        <v>32</v>
      </c>
      <c r="M34" s="108"/>
      <c r="N34" s="106" t="s">
        <v>491</v>
      </c>
      <c r="O34" s="107"/>
      <c r="Q34" s="17"/>
      <c r="R34" s="18" t="s">
        <v>530</v>
      </c>
    </row>
    <row r="35" spans="2:18" ht="21" customHeight="1">
      <c r="B35" s="522">
        <v>0.65625</v>
      </c>
      <c r="C35" s="8">
        <v>6</v>
      </c>
      <c r="D35" s="546">
        <v>4</v>
      </c>
      <c r="E35" s="544"/>
      <c r="F35" s="545"/>
      <c r="G35" s="543">
        <v>20</v>
      </c>
      <c r="H35" s="544"/>
      <c r="I35" s="545"/>
      <c r="J35" s="546"/>
      <c r="K35" s="544"/>
      <c r="L35" s="545"/>
      <c r="M35" s="547"/>
      <c r="N35" s="541"/>
      <c r="O35" s="542"/>
    </row>
    <row r="36" spans="2:18" ht="21.75" customHeight="1">
      <c r="B36" s="523"/>
      <c r="C36" s="9" t="s">
        <v>473</v>
      </c>
      <c r="D36" s="117" t="s">
        <v>241</v>
      </c>
      <c r="E36" s="101" t="s">
        <v>218</v>
      </c>
      <c r="F36" s="104" t="s">
        <v>76</v>
      </c>
      <c r="G36" s="117" t="s">
        <v>274</v>
      </c>
      <c r="H36" s="101" t="s">
        <v>218</v>
      </c>
      <c r="I36" s="104" t="s">
        <v>300</v>
      </c>
      <c r="J36" s="117"/>
      <c r="K36" s="101" t="s">
        <v>218</v>
      </c>
      <c r="L36" s="104"/>
      <c r="M36" s="135"/>
      <c r="N36" s="101" t="s">
        <v>218</v>
      </c>
      <c r="O36" s="120"/>
      <c r="Q36" s="78" t="s">
        <v>532</v>
      </c>
    </row>
    <row r="37" spans="2:18" ht="21.75" customHeight="1">
      <c r="B37" s="523"/>
      <c r="C37" s="9" t="s">
        <v>480</v>
      </c>
      <c r="D37" s="548" t="s">
        <v>558</v>
      </c>
      <c r="E37" s="538"/>
      <c r="F37" s="539"/>
      <c r="G37" s="548" t="s">
        <v>569</v>
      </c>
      <c r="H37" s="538"/>
      <c r="I37" s="539"/>
      <c r="J37" s="549"/>
      <c r="K37" s="550"/>
      <c r="L37" s="551"/>
      <c r="M37" s="567"/>
      <c r="N37" s="550"/>
      <c r="O37" s="551"/>
      <c r="Q37" s="79" t="s">
        <v>533</v>
      </c>
    </row>
    <row r="38" spans="2:18" ht="21.75" customHeight="1">
      <c r="B38" s="523"/>
      <c r="C38" s="9" t="s">
        <v>484</v>
      </c>
      <c r="D38" s="112" t="s">
        <v>528</v>
      </c>
      <c r="E38" s="148" t="s">
        <v>485</v>
      </c>
      <c r="F38" s="111" t="s">
        <v>528</v>
      </c>
      <c r="G38" s="112" t="s">
        <v>528</v>
      </c>
      <c r="H38" s="148" t="s">
        <v>485</v>
      </c>
      <c r="I38" s="111" t="s">
        <v>528</v>
      </c>
      <c r="J38" s="112"/>
      <c r="K38" s="148" t="s">
        <v>485</v>
      </c>
      <c r="L38" s="111"/>
      <c r="M38" s="135"/>
      <c r="N38" s="148" t="s">
        <v>485</v>
      </c>
      <c r="O38" s="110"/>
      <c r="Q38" s="79" t="s">
        <v>535</v>
      </c>
    </row>
    <row r="39" spans="2:18" ht="21.75" customHeight="1" thickBot="1">
      <c r="B39" s="524"/>
      <c r="C39" s="12" t="s">
        <v>490</v>
      </c>
      <c r="D39" s="105">
        <v>44</v>
      </c>
      <c r="E39" s="106" t="s">
        <v>556</v>
      </c>
      <c r="F39" s="107">
        <v>24</v>
      </c>
      <c r="G39" s="105">
        <v>38</v>
      </c>
      <c r="H39" s="106" t="s">
        <v>491</v>
      </c>
      <c r="I39" s="107">
        <v>24</v>
      </c>
      <c r="J39" s="105"/>
      <c r="K39" s="106" t="s">
        <v>491</v>
      </c>
      <c r="L39" s="107"/>
      <c r="M39" s="108"/>
      <c r="N39" s="106" t="s">
        <v>491</v>
      </c>
      <c r="O39" s="107"/>
      <c r="Q39" s="79" t="s">
        <v>536</v>
      </c>
    </row>
    <row r="40" spans="2:18">
      <c r="Q40" s="79" t="s">
        <v>538</v>
      </c>
    </row>
    <row r="53" spans="18:18">
      <c r="R53" s="89"/>
    </row>
  </sheetData>
  <mergeCells count="60">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topLeftCell="A37" zoomScaleNormal="100" workbookViewId="0">
      <selection activeCell="I46" sqref="I46"/>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571</v>
      </c>
      <c r="C3" s="1" t="s">
        <v>572</v>
      </c>
      <c r="I3" s="4" t="s">
        <v>447</v>
      </c>
    </row>
    <row r="4" spans="1:13" ht="21" customHeight="1">
      <c r="B4" s="1" t="s">
        <v>573</v>
      </c>
      <c r="I4" s="4" t="s">
        <v>574</v>
      </c>
    </row>
    <row r="5" spans="1:13" ht="21" customHeight="1">
      <c r="B5" s="5" t="s">
        <v>575</v>
      </c>
      <c r="D5" s="1" t="s">
        <v>576</v>
      </c>
    </row>
    <row r="6" spans="1:13" ht="21" customHeight="1">
      <c r="B6" s="1" t="s">
        <v>577</v>
      </c>
      <c r="C6" s="1" t="s">
        <v>578</v>
      </c>
      <c r="L6" s="90" t="s">
        <v>445</v>
      </c>
      <c r="M6" s="87"/>
    </row>
    <row r="7" spans="1:13" ht="21" customHeight="1">
      <c r="B7" s="1" t="s">
        <v>579</v>
      </c>
      <c r="D7" s="1" t="s">
        <v>580</v>
      </c>
      <c r="L7" s="88"/>
      <c r="M7" s="88"/>
    </row>
    <row r="8" spans="1:13" ht="18" customHeight="1" thickBot="1">
      <c r="D8" s="560" t="s">
        <v>581</v>
      </c>
      <c r="E8" s="560"/>
      <c r="F8" s="560"/>
      <c r="G8" s="560" t="s">
        <v>582</v>
      </c>
      <c r="H8" s="560"/>
      <c r="I8" s="560"/>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0.41666666666666669</v>
      </c>
      <c r="C10" s="8">
        <v>1</v>
      </c>
      <c r="D10" s="568">
        <v>55</v>
      </c>
      <c r="E10" s="569"/>
      <c r="F10" s="570"/>
      <c r="G10" s="568"/>
      <c r="H10" s="569"/>
      <c r="I10" s="570"/>
      <c r="L10" s="91"/>
      <c r="M10" s="88" t="s">
        <v>455</v>
      </c>
    </row>
    <row r="11" spans="1:13" ht="21.75" customHeight="1">
      <c r="B11" s="523"/>
      <c r="C11" s="9" t="s">
        <v>473</v>
      </c>
      <c r="D11" s="58" t="s">
        <v>136</v>
      </c>
      <c r="E11" s="10" t="s">
        <v>218</v>
      </c>
      <c r="F11" s="11" t="s">
        <v>160</v>
      </c>
      <c r="G11" s="137"/>
      <c r="H11" s="10" t="s">
        <v>218</v>
      </c>
      <c r="I11" s="139"/>
      <c r="L11" s="91"/>
      <c r="M11" s="88" t="s">
        <v>457</v>
      </c>
    </row>
    <row r="12" spans="1:13" ht="21.75" customHeight="1">
      <c r="B12" s="523"/>
      <c r="C12" s="9" t="s">
        <v>480</v>
      </c>
      <c r="D12" s="574" t="s">
        <v>167</v>
      </c>
      <c r="E12" s="575"/>
      <c r="F12" s="576"/>
      <c r="G12" s="574"/>
      <c r="H12" s="575"/>
      <c r="I12" s="576"/>
      <c r="L12" s="91" t="s">
        <v>459</v>
      </c>
      <c r="M12" s="88" t="s">
        <v>460</v>
      </c>
    </row>
    <row r="13" spans="1:13" ht="21.75" customHeight="1">
      <c r="B13" s="523"/>
      <c r="C13" s="9" t="s">
        <v>484</v>
      </c>
      <c r="D13" s="137" t="s">
        <v>583</v>
      </c>
      <c r="E13" s="152" t="s">
        <v>485</v>
      </c>
      <c r="F13" s="11" t="s">
        <v>584</v>
      </c>
      <c r="G13" s="23"/>
      <c r="H13" s="152" t="s">
        <v>485</v>
      </c>
      <c r="I13" s="48"/>
      <c r="L13" s="91" t="s">
        <v>463</v>
      </c>
      <c r="M13" s="88" t="s">
        <v>464</v>
      </c>
    </row>
    <row r="14" spans="1:13" ht="21.75" customHeight="1" thickBot="1">
      <c r="B14" s="524"/>
      <c r="C14" s="12" t="s">
        <v>490</v>
      </c>
      <c r="D14" s="13">
        <v>73</v>
      </c>
      <c r="E14" s="14" t="s">
        <v>491</v>
      </c>
      <c r="F14" s="15">
        <v>40</v>
      </c>
      <c r="G14" s="13"/>
      <c r="H14" s="14" t="s">
        <v>491</v>
      </c>
      <c r="I14" s="15"/>
      <c r="L14" s="91"/>
      <c r="M14" s="88" t="s">
        <v>470</v>
      </c>
    </row>
    <row r="15" spans="1:13" ht="21.75" customHeight="1">
      <c r="B15" s="522">
        <v>0.46875</v>
      </c>
      <c r="C15" s="8">
        <v>2</v>
      </c>
      <c r="D15" s="568">
        <v>59</v>
      </c>
      <c r="E15" s="569"/>
      <c r="F15" s="570"/>
      <c r="G15" s="581">
        <v>79</v>
      </c>
      <c r="H15" s="582"/>
      <c r="I15" s="583"/>
      <c r="L15" s="91" t="s">
        <v>471</v>
      </c>
      <c r="M15" s="88" t="s">
        <v>472</v>
      </c>
    </row>
    <row r="16" spans="1:13" ht="21.75" customHeight="1">
      <c r="B16" s="523"/>
      <c r="C16" s="9" t="s">
        <v>473</v>
      </c>
      <c r="D16" s="58" t="s">
        <v>155</v>
      </c>
      <c r="E16" s="10" t="s">
        <v>218</v>
      </c>
      <c r="F16" s="11" t="s">
        <v>583</v>
      </c>
      <c r="G16" s="51" t="s">
        <v>547</v>
      </c>
      <c r="H16" s="10" t="s">
        <v>218</v>
      </c>
      <c r="I16" s="100" t="s">
        <v>546</v>
      </c>
      <c r="L16" s="91" t="s">
        <v>478</v>
      </c>
      <c r="M16" s="88" t="s">
        <v>479</v>
      </c>
    </row>
    <row r="17" spans="2:15" ht="21.75" customHeight="1">
      <c r="B17" s="523"/>
      <c r="C17" s="9" t="s">
        <v>480</v>
      </c>
      <c r="D17" s="574" t="s">
        <v>160</v>
      </c>
      <c r="E17" s="575"/>
      <c r="F17" s="576"/>
      <c r="G17" s="584" t="s">
        <v>569</v>
      </c>
      <c r="H17" s="585"/>
      <c r="I17" s="586"/>
      <c r="L17" s="91"/>
      <c r="M17" s="88" t="s">
        <v>483</v>
      </c>
    </row>
    <row r="18" spans="2:15" ht="21.75" customHeight="1">
      <c r="B18" s="523"/>
      <c r="C18" s="9" t="s">
        <v>484</v>
      </c>
      <c r="D18" s="137" t="s">
        <v>167</v>
      </c>
      <c r="E18" s="152" t="s">
        <v>485</v>
      </c>
      <c r="F18" s="11" t="s">
        <v>585</v>
      </c>
      <c r="G18" s="23" t="s">
        <v>528</v>
      </c>
      <c r="H18" s="152" t="s">
        <v>485</v>
      </c>
      <c r="I18" s="48" t="s">
        <v>528</v>
      </c>
      <c r="L18" s="91" t="s">
        <v>488</v>
      </c>
      <c r="M18" s="88" t="s">
        <v>489</v>
      </c>
    </row>
    <row r="19" spans="2:15" ht="21.75" customHeight="1" thickBot="1">
      <c r="B19" s="524"/>
      <c r="C19" s="12" t="s">
        <v>490</v>
      </c>
      <c r="D19" s="13">
        <v>32</v>
      </c>
      <c r="E19" s="14" t="s">
        <v>491</v>
      </c>
      <c r="F19" s="15">
        <v>27</v>
      </c>
      <c r="G19" s="13">
        <v>21</v>
      </c>
      <c r="H19" s="14" t="s">
        <v>491</v>
      </c>
      <c r="I19" s="15">
        <v>25</v>
      </c>
      <c r="L19" s="91" t="s">
        <v>492</v>
      </c>
      <c r="M19" s="88" t="s">
        <v>493</v>
      </c>
    </row>
    <row r="20" spans="2:15" ht="21.75" customHeight="1">
      <c r="B20" s="522">
        <v>0.52083333333333337</v>
      </c>
      <c r="C20" s="8">
        <v>3</v>
      </c>
      <c r="D20" s="580">
        <v>65</v>
      </c>
      <c r="E20" s="569"/>
      <c r="F20" s="570"/>
      <c r="G20" s="571">
        <v>70</v>
      </c>
      <c r="H20" s="572"/>
      <c r="I20" s="573"/>
      <c r="L20" s="91"/>
      <c r="M20" s="92" t="s">
        <v>494</v>
      </c>
    </row>
    <row r="21" spans="2:15" ht="21.75" customHeight="1">
      <c r="B21" s="523"/>
      <c r="C21" s="9" t="s">
        <v>473</v>
      </c>
      <c r="D21" s="58" t="s">
        <v>167</v>
      </c>
      <c r="E21" s="10" t="s">
        <v>218</v>
      </c>
      <c r="F21" s="11" t="s">
        <v>585</v>
      </c>
      <c r="G21" s="51" t="s">
        <v>559</v>
      </c>
      <c r="H21" s="10" t="s">
        <v>218</v>
      </c>
      <c r="I21" s="100" t="s">
        <v>548</v>
      </c>
      <c r="L21" s="77"/>
      <c r="M21" s="17" t="s">
        <v>497</v>
      </c>
    </row>
    <row r="22" spans="2:15" ht="21.75" customHeight="1">
      <c r="B22" s="523"/>
      <c r="C22" s="9" t="s">
        <v>480</v>
      </c>
      <c r="D22" s="574" t="s">
        <v>584</v>
      </c>
      <c r="E22" s="575"/>
      <c r="F22" s="576"/>
      <c r="G22" s="577" t="s">
        <v>586</v>
      </c>
      <c r="H22" s="578"/>
      <c r="I22" s="579"/>
      <c r="L22" s="77" t="s">
        <v>499</v>
      </c>
      <c r="M22" s="17" t="s">
        <v>500</v>
      </c>
    </row>
    <row r="23" spans="2:15" ht="21.75" customHeight="1">
      <c r="B23" s="523"/>
      <c r="C23" s="9" t="s">
        <v>484</v>
      </c>
      <c r="D23" s="137" t="s">
        <v>136</v>
      </c>
      <c r="E23" s="152" t="s">
        <v>485</v>
      </c>
      <c r="F23" s="11" t="s">
        <v>173</v>
      </c>
      <c r="G23" s="23" t="s">
        <v>528</v>
      </c>
      <c r="H23" s="152" t="s">
        <v>485</v>
      </c>
      <c r="I23" s="48" t="s">
        <v>528</v>
      </c>
      <c r="L23" s="77"/>
      <c r="M23" s="78" t="s">
        <v>504</v>
      </c>
    </row>
    <row r="24" spans="2:15" ht="21.75" customHeight="1" thickBot="1">
      <c r="B24" s="524"/>
      <c r="C24" s="12" t="s">
        <v>490</v>
      </c>
      <c r="D24" s="13">
        <v>14</v>
      </c>
      <c r="E24" s="14" t="s">
        <v>491</v>
      </c>
      <c r="F24" s="15">
        <v>64</v>
      </c>
      <c r="G24" s="13">
        <v>9</v>
      </c>
      <c r="H24" s="14" t="s">
        <v>491</v>
      </c>
      <c r="I24" s="15">
        <v>25</v>
      </c>
      <c r="M24" s="17" t="s">
        <v>505</v>
      </c>
    </row>
    <row r="25" spans="2:15" ht="21.75" customHeight="1">
      <c r="B25" s="522">
        <v>0.57291666666666663</v>
      </c>
      <c r="C25" s="8">
        <v>4</v>
      </c>
      <c r="D25" s="580">
        <v>57</v>
      </c>
      <c r="E25" s="569"/>
      <c r="F25" s="570"/>
      <c r="G25" s="571">
        <v>80</v>
      </c>
      <c r="H25" s="572"/>
      <c r="I25" s="573"/>
      <c r="M25" s="78" t="s">
        <v>506</v>
      </c>
      <c r="N25" s="17"/>
    </row>
    <row r="26" spans="2:15" ht="21.75" customHeight="1">
      <c r="B26" s="523"/>
      <c r="C26" s="9" t="s">
        <v>473</v>
      </c>
      <c r="D26" s="58" t="s">
        <v>173</v>
      </c>
      <c r="E26" s="10" t="s">
        <v>218</v>
      </c>
      <c r="F26" s="11" t="s">
        <v>136</v>
      </c>
      <c r="G26" s="144" t="s">
        <v>587</v>
      </c>
      <c r="H26" s="10" t="s">
        <v>218</v>
      </c>
      <c r="I26" s="52" t="s">
        <v>547</v>
      </c>
      <c r="L26" s="140"/>
      <c r="M26" s="141"/>
      <c r="N26" s="17"/>
    </row>
    <row r="27" spans="2:15" ht="21.75" customHeight="1">
      <c r="B27" s="523"/>
      <c r="C27" s="9" t="s">
        <v>480</v>
      </c>
      <c r="D27" s="574" t="s">
        <v>585</v>
      </c>
      <c r="E27" s="575"/>
      <c r="F27" s="576"/>
      <c r="G27" s="577" t="s">
        <v>588</v>
      </c>
      <c r="H27" s="578"/>
      <c r="I27" s="579"/>
      <c r="L27" s="20" t="s">
        <v>589</v>
      </c>
      <c r="M27" s="20"/>
      <c r="N27" s="88"/>
      <c r="O27" s="17"/>
    </row>
    <row r="28" spans="2:15" ht="21.75" customHeight="1">
      <c r="B28" s="523"/>
      <c r="C28" s="9" t="s">
        <v>484</v>
      </c>
      <c r="D28" s="137" t="s">
        <v>160</v>
      </c>
      <c r="E28" s="152" t="s">
        <v>485</v>
      </c>
      <c r="F28" s="11" t="s">
        <v>167</v>
      </c>
      <c r="G28" s="23" t="s">
        <v>528</v>
      </c>
      <c r="H28" s="152" t="s">
        <v>485</v>
      </c>
      <c r="I28" s="48" t="s">
        <v>528</v>
      </c>
      <c r="L28" s="88"/>
      <c r="M28" s="141" t="s">
        <v>511</v>
      </c>
      <c r="N28" s="141" t="s">
        <v>512</v>
      </c>
      <c r="O28" s="17" t="s">
        <v>513</v>
      </c>
    </row>
    <row r="29" spans="2:15" ht="21.75" customHeight="1" thickBot="1">
      <c r="B29" s="524"/>
      <c r="C29" s="12" t="s">
        <v>490</v>
      </c>
      <c r="D29" s="13">
        <v>45</v>
      </c>
      <c r="E29" s="14" t="s">
        <v>491</v>
      </c>
      <c r="F29" s="15">
        <v>30</v>
      </c>
      <c r="G29" s="13">
        <v>42</v>
      </c>
      <c r="H29" s="14" t="s">
        <v>491</v>
      </c>
      <c r="I29" s="15">
        <v>28</v>
      </c>
      <c r="L29" s="17"/>
      <c r="M29" s="140" t="s">
        <v>514</v>
      </c>
      <c r="N29" s="141" t="s">
        <v>512</v>
      </c>
      <c r="O29" s="21" t="s">
        <v>590</v>
      </c>
    </row>
    <row r="30" spans="2:15" ht="21.75" customHeight="1">
      <c r="B30" s="522">
        <v>0.625</v>
      </c>
      <c r="C30" s="8">
        <v>5</v>
      </c>
      <c r="D30" s="568">
        <v>61</v>
      </c>
      <c r="E30" s="569"/>
      <c r="F30" s="570"/>
      <c r="G30" s="571">
        <v>71</v>
      </c>
      <c r="H30" s="572"/>
      <c r="I30" s="573"/>
      <c r="L30" s="17"/>
      <c r="M30" s="141" t="s">
        <v>516</v>
      </c>
      <c r="N30" s="141" t="s">
        <v>512</v>
      </c>
      <c r="O30" s="21" t="s">
        <v>517</v>
      </c>
    </row>
    <row r="31" spans="2:15" ht="21.75" customHeight="1">
      <c r="B31" s="523"/>
      <c r="C31" s="9" t="s">
        <v>473</v>
      </c>
      <c r="D31" s="58" t="s">
        <v>583</v>
      </c>
      <c r="E31" s="10" t="s">
        <v>218</v>
      </c>
      <c r="F31" s="11" t="s">
        <v>167</v>
      </c>
      <c r="G31" s="51" t="s">
        <v>569</v>
      </c>
      <c r="H31" s="10" t="s">
        <v>218</v>
      </c>
      <c r="I31" s="52" t="s">
        <v>559</v>
      </c>
      <c r="L31" s="17"/>
      <c r="M31" s="141" t="s">
        <v>518</v>
      </c>
      <c r="N31" s="141" t="s">
        <v>512</v>
      </c>
      <c r="O31" s="22" t="s">
        <v>519</v>
      </c>
    </row>
    <row r="32" spans="2:15" ht="21.75" customHeight="1">
      <c r="B32" s="523"/>
      <c r="C32" s="9" t="s">
        <v>480</v>
      </c>
      <c r="D32" s="574" t="s">
        <v>136</v>
      </c>
      <c r="E32" s="575"/>
      <c r="F32" s="576"/>
      <c r="G32" s="577" t="s">
        <v>547</v>
      </c>
      <c r="H32" s="578"/>
      <c r="I32" s="579"/>
      <c r="L32" s="17"/>
      <c r="M32" s="141" t="s">
        <v>520</v>
      </c>
      <c r="N32" s="141" t="s">
        <v>512</v>
      </c>
      <c r="O32" s="22" t="s">
        <v>521</v>
      </c>
    </row>
    <row r="33" spans="2:15" ht="21.75" customHeight="1">
      <c r="B33" s="523"/>
      <c r="C33" s="9" t="s">
        <v>484</v>
      </c>
      <c r="D33" s="137" t="s">
        <v>591</v>
      </c>
      <c r="E33" s="152" t="s">
        <v>485</v>
      </c>
      <c r="F33" s="11" t="s">
        <v>136</v>
      </c>
      <c r="G33" s="23" t="s">
        <v>528</v>
      </c>
      <c r="H33" s="152" t="s">
        <v>485</v>
      </c>
      <c r="I33" s="48" t="s">
        <v>528</v>
      </c>
      <c r="M33" s="140" t="s">
        <v>522</v>
      </c>
      <c r="N33" s="141" t="s">
        <v>512</v>
      </c>
      <c r="O33" s="17" t="s">
        <v>523</v>
      </c>
    </row>
    <row r="34" spans="2:15" ht="21.75" customHeight="1" thickBot="1">
      <c r="B34" s="524"/>
      <c r="C34" s="12" t="s">
        <v>490</v>
      </c>
      <c r="D34" s="13">
        <v>39</v>
      </c>
      <c r="E34" s="14" t="s">
        <v>491</v>
      </c>
      <c r="F34" s="15">
        <v>19</v>
      </c>
      <c r="G34" s="13">
        <v>16</v>
      </c>
      <c r="H34" s="14" t="s">
        <v>491</v>
      </c>
      <c r="I34" s="15">
        <v>17</v>
      </c>
    </row>
    <row r="35" spans="2:15" ht="21.75" customHeight="1">
      <c r="B35" s="522">
        <v>0.67708333333333337</v>
      </c>
      <c r="C35" s="8">
        <v>6</v>
      </c>
      <c r="D35" s="568">
        <v>71</v>
      </c>
      <c r="E35" s="569"/>
      <c r="F35" s="570"/>
      <c r="G35" s="571">
        <v>81</v>
      </c>
      <c r="H35" s="572"/>
      <c r="I35" s="573"/>
      <c r="L35" s="87" t="s">
        <v>526</v>
      </c>
      <c r="M35" s="17"/>
    </row>
    <row r="36" spans="2:15" ht="21.75" customHeight="1">
      <c r="B36" s="523"/>
      <c r="C36" s="9" t="s">
        <v>473</v>
      </c>
      <c r="D36" s="58" t="s">
        <v>160</v>
      </c>
      <c r="E36" s="10" t="s">
        <v>218</v>
      </c>
      <c r="F36" s="11" t="s">
        <v>173</v>
      </c>
      <c r="G36" s="144" t="s">
        <v>592</v>
      </c>
      <c r="H36" s="10" t="s">
        <v>218</v>
      </c>
      <c r="I36" s="100" t="s">
        <v>587</v>
      </c>
      <c r="L36" s="17"/>
      <c r="M36" s="88" t="s">
        <v>527</v>
      </c>
    </row>
    <row r="37" spans="2:15" ht="21.75" customHeight="1">
      <c r="B37" s="523"/>
      <c r="C37" s="9" t="s">
        <v>480</v>
      </c>
      <c r="D37" s="574" t="s">
        <v>583</v>
      </c>
      <c r="E37" s="575"/>
      <c r="F37" s="576"/>
      <c r="G37" s="577" t="s">
        <v>559</v>
      </c>
      <c r="H37" s="578"/>
      <c r="I37" s="579"/>
      <c r="L37" s="17"/>
      <c r="M37" s="19" t="s">
        <v>529</v>
      </c>
    </row>
    <row r="38" spans="2:15" ht="21.75" customHeight="1">
      <c r="B38" s="523"/>
      <c r="C38" s="9" t="s">
        <v>484</v>
      </c>
      <c r="D38" s="137" t="s">
        <v>585</v>
      </c>
      <c r="E38" s="152" t="s">
        <v>485</v>
      </c>
      <c r="F38" s="11" t="s">
        <v>583</v>
      </c>
      <c r="G38" s="23" t="s">
        <v>528</v>
      </c>
      <c r="H38" s="152" t="s">
        <v>485</v>
      </c>
      <c r="I38" s="48" t="s">
        <v>528</v>
      </c>
      <c r="L38" s="17"/>
      <c r="M38" s="18" t="s">
        <v>530</v>
      </c>
    </row>
    <row r="39" spans="2:15" ht="21.75" customHeight="1" thickBot="1">
      <c r="B39" s="524"/>
      <c r="C39" s="12" t="s">
        <v>490</v>
      </c>
      <c r="D39" s="13">
        <v>24</v>
      </c>
      <c r="E39" s="14" t="s">
        <v>491</v>
      </c>
      <c r="F39" s="15">
        <v>88</v>
      </c>
      <c r="G39" s="13">
        <v>20</v>
      </c>
      <c r="H39" s="14" t="s">
        <v>491</v>
      </c>
      <c r="I39" s="15">
        <v>24</v>
      </c>
    </row>
    <row r="40" spans="2:15" ht="21.75" customHeight="1">
      <c r="B40" s="522">
        <v>0.72916666666666663</v>
      </c>
      <c r="C40" s="8">
        <v>7</v>
      </c>
      <c r="D40" s="568">
        <v>63</v>
      </c>
      <c r="E40" s="569"/>
      <c r="F40" s="570"/>
      <c r="G40" s="571">
        <v>74</v>
      </c>
      <c r="H40" s="572"/>
      <c r="I40" s="573"/>
      <c r="L40" s="78" t="s">
        <v>532</v>
      </c>
    </row>
    <row r="41" spans="2:15" ht="21.75" customHeight="1">
      <c r="B41" s="523"/>
      <c r="C41" s="9" t="s">
        <v>473</v>
      </c>
      <c r="D41" s="58" t="s">
        <v>149</v>
      </c>
      <c r="E41" s="10" t="s">
        <v>218</v>
      </c>
      <c r="F41" s="11" t="s">
        <v>155</v>
      </c>
      <c r="G41" s="144" t="s">
        <v>588</v>
      </c>
      <c r="H41" s="10" t="s">
        <v>218</v>
      </c>
      <c r="I41" s="52" t="s">
        <v>569</v>
      </c>
      <c r="L41" s="79" t="s">
        <v>533</v>
      </c>
    </row>
    <row r="42" spans="2:15" ht="21.75" customHeight="1">
      <c r="B42" s="523"/>
      <c r="C42" s="9" t="s">
        <v>480</v>
      </c>
      <c r="D42" s="574" t="s">
        <v>173</v>
      </c>
      <c r="E42" s="575"/>
      <c r="F42" s="576"/>
      <c r="G42" s="577" t="s">
        <v>558</v>
      </c>
      <c r="H42" s="578"/>
      <c r="I42" s="579"/>
      <c r="L42" s="79" t="s">
        <v>535</v>
      </c>
    </row>
    <row r="43" spans="2:15" ht="21.75" customHeight="1">
      <c r="B43" s="523"/>
      <c r="C43" s="9" t="s">
        <v>484</v>
      </c>
      <c r="D43" s="137" t="s">
        <v>173</v>
      </c>
      <c r="E43" s="152" t="s">
        <v>485</v>
      </c>
      <c r="F43" s="11" t="s">
        <v>160</v>
      </c>
      <c r="G43" s="23" t="s">
        <v>528</v>
      </c>
      <c r="H43" s="152" t="s">
        <v>485</v>
      </c>
      <c r="I43" s="48" t="s">
        <v>528</v>
      </c>
      <c r="L43" s="79" t="s">
        <v>536</v>
      </c>
    </row>
    <row r="44" spans="2:15" ht="21.75" customHeight="1" thickBot="1">
      <c r="B44" s="524"/>
      <c r="C44" s="12" t="s">
        <v>490</v>
      </c>
      <c r="D44" s="13">
        <v>47</v>
      </c>
      <c r="E44" s="14" t="s">
        <v>491</v>
      </c>
      <c r="F44" s="15">
        <v>25</v>
      </c>
      <c r="G44" s="13">
        <v>40</v>
      </c>
      <c r="H44" s="14" t="s">
        <v>491</v>
      </c>
      <c r="I44" s="15">
        <v>24</v>
      </c>
      <c r="L44" s="79" t="s">
        <v>538</v>
      </c>
    </row>
    <row r="53" spans="13:13">
      <c r="M53" s="89"/>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topLeftCell="A2" zoomScaleNormal="100" workbookViewId="0">
      <selection activeCell="D30" sqref="D30:F30"/>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ustomWidth="1"/>
    <col min="12" max="12" width="9.88671875" style="78"/>
    <col min="13" max="13" width="15.6640625" style="78" customWidth="1"/>
    <col min="14" max="15" width="9.88671875" style="78"/>
    <col min="16" max="16" width="9.88671875" style="82"/>
    <col min="17"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593</v>
      </c>
      <c r="C3" s="1" t="s">
        <v>594</v>
      </c>
      <c r="I3" s="4" t="s">
        <v>447</v>
      </c>
    </row>
    <row r="4" spans="1:13" ht="21" customHeight="1">
      <c r="B4" s="1" t="s">
        <v>573</v>
      </c>
      <c r="I4" s="4" t="s">
        <v>574</v>
      </c>
    </row>
    <row r="5" spans="1:13" ht="21" customHeight="1">
      <c r="B5" s="5" t="s">
        <v>575</v>
      </c>
      <c r="D5" s="1" t="s">
        <v>595</v>
      </c>
    </row>
    <row r="6" spans="1:13" ht="21" customHeight="1">
      <c r="B6" s="1" t="s">
        <v>577</v>
      </c>
      <c r="C6" s="1" t="s">
        <v>578</v>
      </c>
      <c r="L6" s="90" t="s">
        <v>445</v>
      </c>
      <c r="M6" s="87"/>
    </row>
    <row r="7" spans="1:13" ht="21" customHeight="1">
      <c r="B7" s="1" t="s">
        <v>579</v>
      </c>
      <c r="D7" s="1" t="s">
        <v>596</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0.41666666666666669</v>
      </c>
      <c r="C10" s="8">
        <v>1</v>
      </c>
      <c r="D10" s="581">
        <v>35</v>
      </c>
      <c r="E10" s="582"/>
      <c r="F10" s="583"/>
      <c r="G10" s="580">
        <v>68</v>
      </c>
      <c r="H10" s="569"/>
      <c r="I10" s="570"/>
      <c r="L10" s="91"/>
      <c r="M10" s="88" t="s">
        <v>455</v>
      </c>
    </row>
    <row r="11" spans="1:13" ht="21.75" customHeight="1">
      <c r="B11" s="523"/>
      <c r="C11" s="9" t="s">
        <v>473</v>
      </c>
      <c r="D11" s="59" t="s">
        <v>155</v>
      </c>
      <c r="E11" s="10" t="s">
        <v>218</v>
      </c>
      <c r="F11" s="53" t="s">
        <v>71</v>
      </c>
      <c r="G11" s="60" t="s">
        <v>167</v>
      </c>
      <c r="H11" s="10" t="s">
        <v>218</v>
      </c>
      <c r="I11" s="11" t="s">
        <v>584</v>
      </c>
      <c r="L11" s="91"/>
      <c r="M11" s="88" t="s">
        <v>457</v>
      </c>
    </row>
    <row r="12" spans="1:13" ht="21.75" customHeight="1">
      <c r="B12" s="523"/>
      <c r="C12" s="9" t="s">
        <v>480</v>
      </c>
      <c r="D12" s="584" t="s">
        <v>597</v>
      </c>
      <c r="E12" s="585"/>
      <c r="F12" s="586"/>
      <c r="G12" s="587" t="s">
        <v>317</v>
      </c>
      <c r="H12" s="585"/>
      <c r="I12" s="586"/>
      <c r="L12" s="91" t="s">
        <v>459</v>
      </c>
      <c r="M12" s="88" t="s">
        <v>460</v>
      </c>
    </row>
    <row r="13" spans="1:13" ht="21.75" customHeight="1">
      <c r="B13" s="523"/>
      <c r="C13" s="9" t="s">
        <v>484</v>
      </c>
      <c r="D13" s="137" t="s">
        <v>585</v>
      </c>
      <c r="E13" s="152" t="s">
        <v>485</v>
      </c>
      <c r="F13" s="53" t="s">
        <v>597</v>
      </c>
      <c r="G13" s="51" t="s">
        <v>321</v>
      </c>
      <c r="H13" s="152" t="s">
        <v>485</v>
      </c>
      <c r="I13" s="11" t="s">
        <v>583</v>
      </c>
      <c r="L13" s="91" t="s">
        <v>463</v>
      </c>
      <c r="M13" s="88" t="s">
        <v>464</v>
      </c>
    </row>
    <row r="14" spans="1:13" ht="21.75" customHeight="1" thickBot="1">
      <c r="B14" s="524"/>
      <c r="C14" s="12" t="s">
        <v>490</v>
      </c>
      <c r="D14" s="13">
        <v>42</v>
      </c>
      <c r="E14" s="14" t="s">
        <v>491</v>
      </c>
      <c r="F14" s="15">
        <v>20</v>
      </c>
      <c r="G14" s="16">
        <v>27</v>
      </c>
      <c r="H14" s="14" t="s">
        <v>491</v>
      </c>
      <c r="I14" s="15">
        <v>51</v>
      </c>
      <c r="L14" s="91"/>
      <c r="M14" s="88" t="s">
        <v>470</v>
      </c>
    </row>
    <row r="15" spans="1:13" ht="21.75" customHeight="1">
      <c r="B15" s="522">
        <v>0.46875</v>
      </c>
      <c r="C15" s="8">
        <v>2</v>
      </c>
      <c r="D15" s="568">
        <v>64</v>
      </c>
      <c r="E15" s="569"/>
      <c r="F15" s="570"/>
      <c r="G15" s="580">
        <v>52</v>
      </c>
      <c r="H15" s="569"/>
      <c r="I15" s="570"/>
      <c r="L15" s="91" t="s">
        <v>471</v>
      </c>
      <c r="M15" s="88" t="s">
        <v>472</v>
      </c>
    </row>
    <row r="16" spans="1:13" ht="21.75" customHeight="1">
      <c r="B16" s="523"/>
      <c r="C16" s="9" t="s">
        <v>473</v>
      </c>
      <c r="D16" s="58" t="s">
        <v>149</v>
      </c>
      <c r="E16" s="10" t="s">
        <v>218</v>
      </c>
      <c r="F16" s="11" t="s">
        <v>160</v>
      </c>
      <c r="G16" s="58" t="s">
        <v>583</v>
      </c>
      <c r="H16" s="10" t="s">
        <v>218</v>
      </c>
      <c r="I16" s="11" t="s">
        <v>136</v>
      </c>
      <c r="L16" s="91" t="s">
        <v>478</v>
      </c>
      <c r="M16" s="88" t="s">
        <v>479</v>
      </c>
    </row>
    <row r="17" spans="2:15" ht="21.75" customHeight="1">
      <c r="B17" s="523"/>
      <c r="C17" s="9" t="s">
        <v>480</v>
      </c>
      <c r="D17" s="574" t="s">
        <v>173</v>
      </c>
      <c r="E17" s="575"/>
      <c r="F17" s="576"/>
      <c r="G17" s="591" t="s">
        <v>167</v>
      </c>
      <c r="H17" s="575"/>
      <c r="I17" s="576"/>
      <c r="L17" s="91"/>
      <c r="M17" s="88" t="s">
        <v>483</v>
      </c>
    </row>
    <row r="18" spans="2:15" ht="21.75" customHeight="1">
      <c r="B18" s="523"/>
      <c r="C18" s="9" t="s">
        <v>484</v>
      </c>
      <c r="D18" s="51" t="s">
        <v>71</v>
      </c>
      <c r="E18" s="152" t="s">
        <v>485</v>
      </c>
      <c r="F18" s="53" t="s">
        <v>584</v>
      </c>
      <c r="G18" s="137" t="s">
        <v>167</v>
      </c>
      <c r="H18" s="152" t="s">
        <v>485</v>
      </c>
      <c r="I18" s="11" t="s">
        <v>584</v>
      </c>
      <c r="L18" s="91" t="s">
        <v>488</v>
      </c>
      <c r="M18" s="88" t="s">
        <v>489</v>
      </c>
    </row>
    <row r="19" spans="2:15" ht="21.75" customHeight="1" thickBot="1">
      <c r="B19" s="524"/>
      <c r="C19" s="12" t="s">
        <v>490</v>
      </c>
      <c r="D19" s="13">
        <v>66</v>
      </c>
      <c r="E19" s="14" t="s">
        <v>491</v>
      </c>
      <c r="F19" s="15">
        <v>29</v>
      </c>
      <c r="G19" s="16">
        <v>24</v>
      </c>
      <c r="H19" s="14" t="s">
        <v>491</v>
      </c>
      <c r="I19" s="15">
        <v>33</v>
      </c>
      <c r="L19" s="91" t="s">
        <v>492</v>
      </c>
      <c r="M19" s="88" t="s">
        <v>493</v>
      </c>
    </row>
    <row r="20" spans="2:15" ht="21.75" customHeight="1">
      <c r="B20" s="522">
        <v>0.52083333333333337</v>
      </c>
      <c r="C20" s="8">
        <v>3</v>
      </c>
      <c r="D20" s="588">
        <v>33</v>
      </c>
      <c r="E20" s="582"/>
      <c r="F20" s="583"/>
      <c r="G20" s="581">
        <v>39</v>
      </c>
      <c r="H20" s="582"/>
      <c r="I20" s="583"/>
      <c r="L20" s="91"/>
      <c r="M20" s="92" t="s">
        <v>494</v>
      </c>
    </row>
    <row r="21" spans="2:15" ht="21.75" customHeight="1">
      <c r="B21" s="523"/>
      <c r="C21" s="9" t="s">
        <v>473</v>
      </c>
      <c r="D21" s="59" t="s">
        <v>47</v>
      </c>
      <c r="E21" s="10" t="s">
        <v>218</v>
      </c>
      <c r="F21" s="53" t="s">
        <v>317</v>
      </c>
      <c r="G21" s="59" t="s">
        <v>71</v>
      </c>
      <c r="H21" s="10" t="s">
        <v>218</v>
      </c>
      <c r="I21" s="53" t="s">
        <v>321</v>
      </c>
      <c r="L21" s="77"/>
      <c r="M21" s="17" t="s">
        <v>497</v>
      </c>
    </row>
    <row r="22" spans="2:15" ht="21.75" customHeight="1">
      <c r="B22" s="523"/>
      <c r="C22" s="9" t="s">
        <v>480</v>
      </c>
      <c r="D22" s="574" t="s">
        <v>585</v>
      </c>
      <c r="E22" s="575"/>
      <c r="F22" s="576"/>
      <c r="G22" s="589" t="s">
        <v>583</v>
      </c>
      <c r="H22" s="589"/>
      <c r="I22" s="590"/>
      <c r="L22" s="77" t="s">
        <v>499</v>
      </c>
      <c r="M22" s="17" t="s">
        <v>500</v>
      </c>
    </row>
    <row r="23" spans="2:15" ht="21.75" customHeight="1">
      <c r="B23" s="523"/>
      <c r="C23" s="9" t="s">
        <v>484</v>
      </c>
      <c r="D23" s="137" t="s">
        <v>173</v>
      </c>
      <c r="E23" s="152" t="s">
        <v>485</v>
      </c>
      <c r="F23" s="11" t="s">
        <v>160</v>
      </c>
      <c r="G23" s="137" t="s">
        <v>583</v>
      </c>
      <c r="H23" s="152" t="s">
        <v>485</v>
      </c>
      <c r="I23" s="11" t="s">
        <v>136</v>
      </c>
      <c r="L23" s="77"/>
      <c r="M23" s="78" t="s">
        <v>504</v>
      </c>
    </row>
    <row r="24" spans="2:15" ht="21.75" customHeight="1" thickBot="1">
      <c r="B24" s="524"/>
      <c r="C24" s="12" t="s">
        <v>490</v>
      </c>
      <c r="D24" s="13">
        <v>27</v>
      </c>
      <c r="E24" s="14" t="s">
        <v>491</v>
      </c>
      <c r="F24" s="15">
        <v>19</v>
      </c>
      <c r="G24" s="16">
        <v>35</v>
      </c>
      <c r="H24" s="14" t="s">
        <v>491</v>
      </c>
      <c r="I24" s="15">
        <v>15</v>
      </c>
      <c r="M24" s="17" t="s">
        <v>505</v>
      </c>
    </row>
    <row r="25" spans="2:15" ht="21.75" customHeight="1">
      <c r="B25" s="522">
        <v>0.57291666666666663</v>
      </c>
      <c r="C25" s="8">
        <v>4</v>
      </c>
      <c r="D25" s="580">
        <v>69</v>
      </c>
      <c r="E25" s="569"/>
      <c r="F25" s="570"/>
      <c r="G25" s="580">
        <v>70</v>
      </c>
      <c r="H25" s="569"/>
      <c r="I25" s="570"/>
      <c r="M25" s="78" t="s">
        <v>506</v>
      </c>
      <c r="N25" s="17"/>
    </row>
    <row r="26" spans="2:15" ht="21.75" customHeight="1">
      <c r="B26" s="523"/>
      <c r="C26" s="9" t="s">
        <v>473</v>
      </c>
      <c r="D26" s="60" t="s">
        <v>598</v>
      </c>
      <c r="E26" s="10" t="s">
        <v>218</v>
      </c>
      <c r="F26" s="11" t="s">
        <v>173</v>
      </c>
      <c r="G26" s="58" t="s">
        <v>160</v>
      </c>
      <c r="H26" s="10" t="s">
        <v>218</v>
      </c>
      <c r="I26" s="11" t="s">
        <v>167</v>
      </c>
      <c r="L26" s="140"/>
      <c r="M26" s="141"/>
      <c r="N26" s="17"/>
    </row>
    <row r="27" spans="2:15" ht="21.75" customHeight="1">
      <c r="B27" s="523"/>
      <c r="C27" s="9" t="s">
        <v>480</v>
      </c>
      <c r="D27" s="584" t="s">
        <v>71</v>
      </c>
      <c r="E27" s="585"/>
      <c r="F27" s="586"/>
      <c r="G27" s="587" t="s">
        <v>321</v>
      </c>
      <c r="H27" s="585"/>
      <c r="I27" s="586"/>
      <c r="L27" s="20" t="s">
        <v>599</v>
      </c>
      <c r="M27" s="20"/>
      <c r="N27" s="88"/>
      <c r="O27" s="17"/>
    </row>
    <row r="28" spans="2:15" ht="21.75" customHeight="1">
      <c r="B28" s="523"/>
      <c r="C28" s="9" t="s">
        <v>484</v>
      </c>
      <c r="D28" s="62" t="s">
        <v>597</v>
      </c>
      <c r="E28" s="152" t="s">
        <v>485</v>
      </c>
      <c r="F28" s="53" t="s">
        <v>71</v>
      </c>
      <c r="G28" s="51" t="s">
        <v>317</v>
      </c>
      <c r="H28" s="152" t="s">
        <v>485</v>
      </c>
      <c r="I28" s="53" t="s">
        <v>321</v>
      </c>
      <c r="L28" s="88"/>
      <c r="M28" s="141" t="s">
        <v>511</v>
      </c>
      <c r="N28" s="141" t="s">
        <v>512</v>
      </c>
      <c r="O28" s="17" t="s">
        <v>513</v>
      </c>
    </row>
    <row r="29" spans="2:15" ht="21.75" customHeight="1" thickBot="1">
      <c r="B29" s="524"/>
      <c r="C29" s="12" t="s">
        <v>490</v>
      </c>
      <c r="D29" s="13">
        <v>36</v>
      </c>
      <c r="E29" s="14" t="s">
        <v>491</v>
      </c>
      <c r="F29" s="15">
        <v>57</v>
      </c>
      <c r="G29" s="16">
        <v>50</v>
      </c>
      <c r="H29" s="14" t="s">
        <v>491</v>
      </c>
      <c r="I29" s="15">
        <v>36</v>
      </c>
      <c r="L29" s="17"/>
      <c r="M29" s="140" t="s">
        <v>514</v>
      </c>
      <c r="N29" s="141" t="s">
        <v>512</v>
      </c>
      <c r="O29" s="21" t="s">
        <v>590</v>
      </c>
    </row>
    <row r="30" spans="2:15" ht="21.75" customHeight="1">
      <c r="B30" s="522">
        <v>0.625</v>
      </c>
      <c r="C30" s="8">
        <v>5</v>
      </c>
      <c r="D30" s="568">
        <v>53</v>
      </c>
      <c r="E30" s="569"/>
      <c r="F30" s="570"/>
      <c r="G30" s="588">
        <v>36</v>
      </c>
      <c r="H30" s="582"/>
      <c r="I30" s="583"/>
      <c r="L30" s="17"/>
      <c r="M30" s="141" t="s">
        <v>516</v>
      </c>
      <c r="N30" s="141" t="s">
        <v>512</v>
      </c>
      <c r="O30" s="21" t="s">
        <v>517</v>
      </c>
    </row>
    <row r="31" spans="2:15" ht="21.75" customHeight="1">
      <c r="B31" s="523"/>
      <c r="C31" s="9" t="s">
        <v>473</v>
      </c>
      <c r="D31" s="58" t="s">
        <v>136</v>
      </c>
      <c r="E31" s="10" t="s">
        <v>218</v>
      </c>
      <c r="F31" s="11" t="s">
        <v>149</v>
      </c>
      <c r="G31" s="59" t="s">
        <v>317</v>
      </c>
      <c r="H31" s="10" t="s">
        <v>218</v>
      </c>
      <c r="I31" s="53" t="s">
        <v>584</v>
      </c>
      <c r="L31" s="17"/>
      <c r="M31" s="141" t="s">
        <v>518</v>
      </c>
      <c r="N31" s="141" t="s">
        <v>512</v>
      </c>
      <c r="O31" s="22" t="s">
        <v>519</v>
      </c>
    </row>
    <row r="32" spans="2:15" ht="21.75" customHeight="1">
      <c r="B32" s="523"/>
      <c r="C32" s="9" t="s">
        <v>480</v>
      </c>
      <c r="D32" s="574" t="s">
        <v>584</v>
      </c>
      <c r="E32" s="575"/>
      <c r="F32" s="576"/>
      <c r="G32" s="591" t="s">
        <v>160</v>
      </c>
      <c r="H32" s="575"/>
      <c r="I32" s="576"/>
      <c r="L32" s="17"/>
      <c r="M32" s="141" t="s">
        <v>520</v>
      </c>
      <c r="N32" s="141" t="s">
        <v>512</v>
      </c>
      <c r="O32" s="22" t="s">
        <v>521</v>
      </c>
    </row>
    <row r="33" spans="2:15" ht="21.75" customHeight="1">
      <c r="B33" s="523"/>
      <c r="C33" s="9" t="s">
        <v>484</v>
      </c>
      <c r="D33" s="137" t="s">
        <v>584</v>
      </c>
      <c r="E33" s="152" t="s">
        <v>485</v>
      </c>
      <c r="F33" s="11" t="s">
        <v>173</v>
      </c>
      <c r="G33" s="137" t="s">
        <v>160</v>
      </c>
      <c r="H33" s="152" t="s">
        <v>485</v>
      </c>
      <c r="I33" s="11" t="s">
        <v>167</v>
      </c>
      <c r="M33" s="140" t="s">
        <v>522</v>
      </c>
      <c r="N33" s="141" t="s">
        <v>512</v>
      </c>
      <c r="O33" s="17" t="s">
        <v>523</v>
      </c>
    </row>
    <row r="34" spans="2:15" ht="21.75" customHeight="1" thickBot="1">
      <c r="B34" s="524"/>
      <c r="C34" s="12" t="s">
        <v>490</v>
      </c>
      <c r="D34" s="13">
        <v>31</v>
      </c>
      <c r="E34" s="14" t="s">
        <v>491</v>
      </c>
      <c r="F34" s="15">
        <v>41</v>
      </c>
      <c r="G34" s="16">
        <v>22</v>
      </c>
      <c r="H34" s="14" t="s">
        <v>491</v>
      </c>
      <c r="I34" s="15">
        <v>38</v>
      </c>
    </row>
    <row r="35" spans="2:15" ht="21.75" customHeight="1">
      <c r="B35" s="522">
        <v>0.67708333333333337</v>
      </c>
      <c r="C35" s="8">
        <v>6</v>
      </c>
      <c r="D35" s="581">
        <v>34</v>
      </c>
      <c r="E35" s="582"/>
      <c r="F35" s="583"/>
      <c r="G35" s="580">
        <v>62</v>
      </c>
      <c r="H35" s="569"/>
      <c r="I35" s="570"/>
      <c r="L35" s="87" t="s">
        <v>526</v>
      </c>
      <c r="M35" s="17"/>
    </row>
    <row r="36" spans="2:15" ht="21.75" customHeight="1">
      <c r="B36" s="523"/>
      <c r="C36" s="9" t="s">
        <v>473</v>
      </c>
      <c r="D36" s="59" t="s">
        <v>321</v>
      </c>
      <c r="E36" s="10" t="s">
        <v>218</v>
      </c>
      <c r="F36" s="53" t="s">
        <v>597</v>
      </c>
      <c r="G36" s="58" t="s">
        <v>173</v>
      </c>
      <c r="H36" s="10" t="s">
        <v>218</v>
      </c>
      <c r="I36" s="11" t="s">
        <v>583</v>
      </c>
      <c r="L36" s="17"/>
      <c r="M36" s="88" t="s">
        <v>527</v>
      </c>
    </row>
    <row r="37" spans="2:15" ht="21.75" customHeight="1">
      <c r="B37" s="523"/>
      <c r="C37" s="9" t="s">
        <v>480</v>
      </c>
      <c r="D37" s="574" t="s">
        <v>136</v>
      </c>
      <c r="E37" s="575"/>
      <c r="F37" s="576"/>
      <c r="G37" s="587" t="s">
        <v>584</v>
      </c>
      <c r="H37" s="585"/>
      <c r="I37" s="586"/>
      <c r="L37" s="17"/>
      <c r="M37" s="19" t="s">
        <v>529</v>
      </c>
    </row>
    <row r="38" spans="2:15" ht="21.75" customHeight="1">
      <c r="B38" s="523"/>
      <c r="C38" s="9" t="s">
        <v>484</v>
      </c>
      <c r="D38" s="137" t="s">
        <v>136</v>
      </c>
      <c r="E38" s="152" t="s">
        <v>485</v>
      </c>
      <c r="F38" s="11" t="s">
        <v>585</v>
      </c>
      <c r="G38" s="51" t="s">
        <v>584</v>
      </c>
      <c r="H38" s="152" t="s">
        <v>485</v>
      </c>
      <c r="I38" s="53" t="s">
        <v>317</v>
      </c>
      <c r="L38" s="17"/>
      <c r="M38" s="18" t="s">
        <v>530</v>
      </c>
    </row>
    <row r="39" spans="2:15" ht="21.75" customHeight="1" thickBot="1">
      <c r="B39" s="524"/>
      <c r="C39" s="12" t="s">
        <v>490</v>
      </c>
      <c r="D39" s="13">
        <v>10</v>
      </c>
      <c r="E39" s="14" t="s">
        <v>491</v>
      </c>
      <c r="F39" s="15">
        <v>39</v>
      </c>
      <c r="G39" s="16">
        <v>52</v>
      </c>
      <c r="H39" s="14" t="s">
        <v>491</v>
      </c>
      <c r="I39" s="15">
        <v>32</v>
      </c>
    </row>
    <row r="40" spans="2:15" ht="21.75" customHeight="1">
      <c r="L40" s="78" t="s">
        <v>532</v>
      </c>
    </row>
    <row r="41" spans="2:15" ht="21.75" customHeight="1">
      <c r="L41" s="79" t="s">
        <v>533</v>
      </c>
    </row>
    <row r="42" spans="2:15" ht="21.75" customHeight="1">
      <c r="L42" s="79" t="s">
        <v>535</v>
      </c>
    </row>
    <row r="43" spans="2:15" ht="21.75" customHeight="1">
      <c r="L43" s="79" t="s">
        <v>536</v>
      </c>
    </row>
    <row r="44" spans="2:15" ht="21.75" customHeight="1">
      <c r="L44" s="79" t="s">
        <v>538</v>
      </c>
    </row>
    <row r="53" spans="13:13">
      <c r="M53" s="89"/>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topLeftCell="A9" zoomScaleNormal="100" workbookViewId="0">
      <selection activeCell="I45" sqref="I4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600</v>
      </c>
      <c r="C3" s="1" t="s">
        <v>601</v>
      </c>
      <c r="I3" s="4" t="s">
        <v>602</v>
      </c>
    </row>
    <row r="4" spans="1:13" ht="21" customHeight="1">
      <c r="B4" s="1" t="s">
        <v>603</v>
      </c>
      <c r="I4" s="4" t="s">
        <v>574</v>
      </c>
    </row>
    <row r="5" spans="1:13" ht="21" customHeight="1">
      <c r="B5" s="5" t="s">
        <v>604</v>
      </c>
      <c r="D5" s="1" t="s">
        <v>605</v>
      </c>
    </row>
    <row r="6" spans="1:13" ht="21" customHeight="1">
      <c r="B6" s="1" t="s">
        <v>577</v>
      </c>
      <c r="C6" s="1" t="s">
        <v>578</v>
      </c>
      <c r="L6" s="90" t="s">
        <v>445</v>
      </c>
      <c r="M6" s="87"/>
    </row>
    <row r="7" spans="1:13" ht="21" customHeight="1">
      <c r="B7" s="1" t="s">
        <v>606</v>
      </c>
      <c r="D7" s="76" t="s">
        <v>607</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81">
        <v>16</v>
      </c>
      <c r="E10" s="582"/>
      <c r="F10" s="583"/>
      <c r="G10" s="588">
        <v>3</v>
      </c>
      <c r="H10" s="582"/>
      <c r="I10" s="583"/>
      <c r="L10" s="91"/>
      <c r="M10" s="88" t="s">
        <v>455</v>
      </c>
    </row>
    <row r="11" spans="1:13" ht="21.75" customHeight="1">
      <c r="B11" s="523"/>
      <c r="C11" s="9" t="s">
        <v>473</v>
      </c>
      <c r="D11" s="66" t="s">
        <v>274</v>
      </c>
      <c r="E11" s="10" t="s">
        <v>218</v>
      </c>
      <c r="F11" s="67" t="s">
        <v>280</v>
      </c>
      <c r="G11" s="66" t="s">
        <v>241</v>
      </c>
      <c r="H11" s="10" t="s">
        <v>218</v>
      </c>
      <c r="I11" s="67" t="s">
        <v>608</v>
      </c>
      <c r="L11" s="91"/>
      <c r="M11" s="88" t="s">
        <v>457</v>
      </c>
    </row>
    <row r="12" spans="1:13" ht="21.75" customHeight="1">
      <c r="B12" s="523"/>
      <c r="C12" s="9" t="s">
        <v>480</v>
      </c>
      <c r="D12" s="584" t="s">
        <v>609</v>
      </c>
      <c r="E12" s="585"/>
      <c r="F12" s="586"/>
      <c r="G12" s="592" t="s">
        <v>610</v>
      </c>
      <c r="H12" s="593"/>
      <c r="I12" s="594"/>
      <c r="L12" s="91" t="s">
        <v>459</v>
      </c>
      <c r="M12" s="88" t="s">
        <v>460</v>
      </c>
    </row>
    <row r="13" spans="1:13" ht="21.75" customHeight="1">
      <c r="B13" s="523"/>
      <c r="C13" s="9" t="s">
        <v>484</v>
      </c>
      <c r="D13" s="23" t="s">
        <v>528</v>
      </c>
      <c r="E13" s="152" t="s">
        <v>485</v>
      </c>
      <c r="F13" s="11" t="s">
        <v>597</v>
      </c>
      <c r="G13" s="23" t="s">
        <v>528</v>
      </c>
      <c r="H13" s="49" t="s">
        <v>485</v>
      </c>
      <c r="I13" s="50" t="s">
        <v>528</v>
      </c>
      <c r="L13" s="91" t="s">
        <v>463</v>
      </c>
      <c r="M13" s="88" t="s">
        <v>464</v>
      </c>
    </row>
    <row r="14" spans="1:13" ht="21.75" customHeight="1" thickBot="1">
      <c r="B14" s="524"/>
      <c r="C14" s="12" t="s">
        <v>490</v>
      </c>
      <c r="D14" s="13">
        <v>40</v>
      </c>
      <c r="E14" s="14" t="s">
        <v>491</v>
      </c>
      <c r="F14" s="15">
        <v>31</v>
      </c>
      <c r="G14" s="16">
        <v>41</v>
      </c>
      <c r="H14" s="14" t="s">
        <v>491</v>
      </c>
      <c r="I14" s="15">
        <v>26</v>
      </c>
      <c r="L14" s="91"/>
      <c r="M14" s="88" t="s">
        <v>470</v>
      </c>
    </row>
    <row r="15" spans="1:13" ht="21.75" customHeight="1">
      <c r="B15" s="522">
        <v>0.44791666666666669</v>
      </c>
      <c r="C15" s="8">
        <v>2</v>
      </c>
      <c r="D15" s="568">
        <v>17</v>
      </c>
      <c r="E15" s="569"/>
      <c r="F15" s="570"/>
      <c r="G15" s="588">
        <v>48</v>
      </c>
      <c r="H15" s="582"/>
      <c r="I15" s="583"/>
      <c r="L15" s="91" t="s">
        <v>471</v>
      </c>
      <c r="M15" s="88" t="s">
        <v>472</v>
      </c>
    </row>
    <row r="16" spans="1:13" ht="21.75" customHeight="1">
      <c r="B16" s="523"/>
      <c r="C16" s="9" t="s">
        <v>473</v>
      </c>
      <c r="D16" s="64" t="s">
        <v>47</v>
      </c>
      <c r="E16" s="10" t="s">
        <v>218</v>
      </c>
      <c r="F16" s="65" t="s">
        <v>59</v>
      </c>
      <c r="G16" s="66" t="s">
        <v>611</v>
      </c>
      <c r="H16" s="10" t="s">
        <v>218</v>
      </c>
      <c r="I16" s="67" t="s">
        <v>612</v>
      </c>
      <c r="L16" s="91" t="s">
        <v>478</v>
      </c>
      <c r="M16" s="88" t="s">
        <v>479</v>
      </c>
    </row>
    <row r="17" spans="2:15" ht="21.75" customHeight="1">
      <c r="B17" s="523"/>
      <c r="C17" s="9" t="s">
        <v>480</v>
      </c>
      <c r="D17" s="584" t="s">
        <v>613</v>
      </c>
      <c r="E17" s="585"/>
      <c r="F17" s="586"/>
      <c r="G17" s="587" t="s">
        <v>614</v>
      </c>
      <c r="H17" s="585"/>
      <c r="I17" s="586"/>
      <c r="L17" s="91"/>
      <c r="M17" s="88" t="s">
        <v>483</v>
      </c>
    </row>
    <row r="18" spans="2:15" ht="21.75" customHeight="1">
      <c r="B18" s="523"/>
      <c r="C18" s="9" t="s">
        <v>484</v>
      </c>
      <c r="D18" s="23" t="s">
        <v>528</v>
      </c>
      <c r="E18" s="152" t="s">
        <v>485</v>
      </c>
      <c r="F18" s="53" t="s">
        <v>16</v>
      </c>
      <c r="G18" s="51" t="s">
        <v>613</v>
      </c>
      <c r="H18" s="152" t="s">
        <v>485</v>
      </c>
      <c r="I18" s="53" t="s">
        <v>614</v>
      </c>
      <c r="L18" s="91" t="s">
        <v>488</v>
      </c>
      <c r="M18" s="88" t="s">
        <v>489</v>
      </c>
    </row>
    <row r="19" spans="2:15" ht="21.75" customHeight="1" thickBot="1">
      <c r="B19" s="524"/>
      <c r="C19" s="12" t="s">
        <v>490</v>
      </c>
      <c r="D19" s="13">
        <v>43</v>
      </c>
      <c r="E19" s="14" t="s">
        <v>491</v>
      </c>
      <c r="F19" s="15">
        <v>36</v>
      </c>
      <c r="G19" s="16">
        <v>23</v>
      </c>
      <c r="H19" s="14" t="s">
        <v>491</v>
      </c>
      <c r="I19" s="15">
        <v>39</v>
      </c>
      <c r="L19" s="91" t="s">
        <v>492</v>
      </c>
      <c r="M19" s="88" t="s">
        <v>493</v>
      </c>
    </row>
    <row r="20" spans="2:15" ht="21.75" customHeight="1">
      <c r="B20" s="522">
        <v>0.5</v>
      </c>
      <c r="C20" s="8">
        <v>3</v>
      </c>
      <c r="D20" s="581">
        <v>19</v>
      </c>
      <c r="E20" s="582"/>
      <c r="F20" s="583"/>
      <c r="G20" s="581">
        <v>22</v>
      </c>
      <c r="H20" s="582"/>
      <c r="I20" s="583"/>
      <c r="L20" s="91"/>
      <c r="M20" s="92" t="s">
        <v>494</v>
      </c>
    </row>
    <row r="21" spans="2:15" ht="21.75" customHeight="1">
      <c r="B21" s="523"/>
      <c r="C21" s="9" t="s">
        <v>473</v>
      </c>
      <c r="D21" s="66" t="s">
        <v>121</v>
      </c>
      <c r="E21" s="10" t="s">
        <v>218</v>
      </c>
      <c r="F21" s="67" t="s">
        <v>274</v>
      </c>
      <c r="G21" s="66" t="s">
        <v>280</v>
      </c>
      <c r="H21" s="10" t="s">
        <v>218</v>
      </c>
      <c r="I21" s="67" t="s">
        <v>59</v>
      </c>
      <c r="L21" s="77"/>
      <c r="M21" s="17" t="s">
        <v>497</v>
      </c>
    </row>
    <row r="22" spans="2:15" ht="21.75" customHeight="1">
      <c r="B22" s="523"/>
      <c r="C22" s="9" t="s">
        <v>480</v>
      </c>
      <c r="D22" s="574" t="s">
        <v>597</v>
      </c>
      <c r="E22" s="575"/>
      <c r="F22" s="576"/>
      <c r="G22" s="589" t="s">
        <v>615</v>
      </c>
      <c r="H22" s="589"/>
      <c r="I22" s="590"/>
      <c r="L22" s="77" t="s">
        <v>499</v>
      </c>
      <c r="M22" s="17" t="s">
        <v>500</v>
      </c>
    </row>
    <row r="23" spans="2:15" ht="21.75" customHeight="1">
      <c r="B23" s="523"/>
      <c r="C23" s="9" t="s">
        <v>484</v>
      </c>
      <c r="D23" s="23" t="s">
        <v>528</v>
      </c>
      <c r="E23" s="152" t="s">
        <v>485</v>
      </c>
      <c r="F23" s="11" t="s">
        <v>609</v>
      </c>
      <c r="G23" s="23" t="s">
        <v>528</v>
      </c>
      <c r="H23" s="152" t="s">
        <v>485</v>
      </c>
      <c r="I23" s="53" t="s">
        <v>616</v>
      </c>
      <c r="L23" s="77"/>
      <c r="M23" s="78" t="s">
        <v>504</v>
      </c>
    </row>
    <row r="24" spans="2:15" ht="21.75" customHeight="1" thickBot="1">
      <c r="B24" s="524"/>
      <c r="C24" s="12" t="s">
        <v>490</v>
      </c>
      <c r="D24" s="13">
        <v>24</v>
      </c>
      <c r="E24" s="14" t="s">
        <v>491</v>
      </c>
      <c r="F24" s="15">
        <v>41</v>
      </c>
      <c r="G24" s="16">
        <v>25</v>
      </c>
      <c r="H24" s="14" t="s">
        <v>491</v>
      </c>
      <c r="I24" s="15">
        <v>37</v>
      </c>
      <c r="M24" s="17" t="s">
        <v>617</v>
      </c>
    </row>
    <row r="25" spans="2:15" ht="21.75" customHeight="1">
      <c r="B25" s="522">
        <v>0.55208333333333337</v>
      </c>
      <c r="C25" s="8">
        <v>4</v>
      </c>
      <c r="D25" s="568">
        <v>21</v>
      </c>
      <c r="E25" s="569"/>
      <c r="F25" s="570"/>
      <c r="G25" s="588">
        <v>42</v>
      </c>
      <c r="H25" s="582"/>
      <c r="I25" s="583"/>
      <c r="M25" s="78" t="s">
        <v>506</v>
      </c>
      <c r="N25" s="17"/>
    </row>
    <row r="26" spans="2:15" ht="21.75" customHeight="1">
      <c r="B26" s="523"/>
      <c r="C26" s="9" t="s">
        <v>473</v>
      </c>
      <c r="D26" s="64" t="s">
        <v>59</v>
      </c>
      <c r="E26" s="10" t="s">
        <v>218</v>
      </c>
      <c r="F26" s="65" t="s">
        <v>53</v>
      </c>
      <c r="G26" s="66" t="s">
        <v>612</v>
      </c>
      <c r="H26" s="10" t="s">
        <v>218</v>
      </c>
      <c r="I26" s="67" t="s">
        <v>618</v>
      </c>
      <c r="L26" s="140"/>
      <c r="M26" s="141"/>
      <c r="N26" s="17"/>
    </row>
    <row r="27" spans="2:15" ht="21.75" customHeight="1">
      <c r="B27" s="523"/>
      <c r="C27" s="9" t="s">
        <v>480</v>
      </c>
      <c r="D27" s="584" t="s">
        <v>619</v>
      </c>
      <c r="E27" s="585"/>
      <c r="F27" s="586"/>
      <c r="G27" s="591" t="s">
        <v>620</v>
      </c>
      <c r="H27" s="575"/>
      <c r="I27" s="576"/>
      <c r="L27" s="20" t="s">
        <v>621</v>
      </c>
      <c r="M27" s="20"/>
      <c r="N27" s="88"/>
      <c r="O27" s="17"/>
    </row>
    <row r="28" spans="2:15" ht="21.75" customHeight="1">
      <c r="B28" s="523"/>
      <c r="C28" s="9" t="s">
        <v>484</v>
      </c>
      <c r="D28" s="23" t="s">
        <v>528</v>
      </c>
      <c r="E28" s="152" t="s">
        <v>485</v>
      </c>
      <c r="F28" s="53" t="s">
        <v>610</v>
      </c>
      <c r="G28" s="137" t="s">
        <v>622</v>
      </c>
      <c r="H28" s="152" t="s">
        <v>485</v>
      </c>
      <c r="I28" s="11" t="s">
        <v>620</v>
      </c>
      <c r="L28" s="88"/>
      <c r="M28" s="141" t="s">
        <v>511</v>
      </c>
      <c r="N28" s="141" t="s">
        <v>512</v>
      </c>
      <c r="O28" s="17" t="s">
        <v>623</v>
      </c>
    </row>
    <row r="29" spans="2:15" ht="21.75" customHeight="1" thickBot="1">
      <c r="B29" s="524"/>
      <c r="C29" s="12" t="s">
        <v>490</v>
      </c>
      <c r="D29" s="13">
        <v>27</v>
      </c>
      <c r="E29" s="14" t="s">
        <v>491</v>
      </c>
      <c r="F29" s="15">
        <v>46</v>
      </c>
      <c r="G29" s="16">
        <v>11</v>
      </c>
      <c r="H29" s="14" t="s">
        <v>491</v>
      </c>
      <c r="I29" s="15">
        <v>22</v>
      </c>
      <c r="L29" s="17"/>
      <c r="M29" s="140" t="s">
        <v>514</v>
      </c>
      <c r="N29" s="141" t="s">
        <v>512</v>
      </c>
      <c r="O29" s="21" t="s">
        <v>624</v>
      </c>
    </row>
    <row r="30" spans="2:15" ht="21.75" customHeight="1">
      <c r="B30" s="522">
        <v>0.60416666666666663</v>
      </c>
      <c r="C30" s="8">
        <v>5</v>
      </c>
      <c r="D30" s="580">
        <v>9</v>
      </c>
      <c r="E30" s="569"/>
      <c r="F30" s="570"/>
      <c r="G30" s="580">
        <v>13</v>
      </c>
      <c r="H30" s="569"/>
      <c r="I30" s="570"/>
      <c r="L30" s="17"/>
      <c r="M30" s="141" t="s">
        <v>516</v>
      </c>
      <c r="N30" s="141" t="s">
        <v>512</v>
      </c>
      <c r="O30" s="21" t="s">
        <v>517</v>
      </c>
    </row>
    <row r="31" spans="2:15" ht="21.75" customHeight="1">
      <c r="B31" s="523"/>
      <c r="C31" s="9" t="s">
        <v>473</v>
      </c>
      <c r="D31" s="58" t="s">
        <v>40</v>
      </c>
      <c r="E31" s="10" t="s">
        <v>218</v>
      </c>
      <c r="F31" s="61" t="s">
        <v>625</v>
      </c>
      <c r="G31" s="60" t="s">
        <v>566</v>
      </c>
      <c r="H31" s="10" t="s">
        <v>218</v>
      </c>
      <c r="I31" s="11" t="s">
        <v>35</v>
      </c>
      <c r="L31" s="17"/>
      <c r="M31" s="141" t="s">
        <v>518</v>
      </c>
      <c r="N31" s="141" t="s">
        <v>512</v>
      </c>
      <c r="O31" s="22" t="s">
        <v>519</v>
      </c>
    </row>
    <row r="32" spans="2:15" ht="21.75" customHeight="1">
      <c r="B32" s="523"/>
      <c r="C32" s="9" t="s">
        <v>480</v>
      </c>
      <c r="D32" s="584" t="s">
        <v>16</v>
      </c>
      <c r="E32" s="585"/>
      <c r="F32" s="586"/>
      <c r="G32" s="587" t="s">
        <v>626</v>
      </c>
      <c r="H32" s="585"/>
      <c r="I32" s="586"/>
      <c r="L32" s="17"/>
      <c r="M32" s="141" t="s">
        <v>520</v>
      </c>
      <c r="N32" s="141" t="s">
        <v>512</v>
      </c>
      <c r="O32" s="22" t="s">
        <v>521</v>
      </c>
    </row>
    <row r="33" spans="2:15" ht="21.75" customHeight="1">
      <c r="B33" s="523"/>
      <c r="C33" s="9" t="s">
        <v>484</v>
      </c>
      <c r="D33" s="23" t="s">
        <v>528</v>
      </c>
      <c r="E33" s="152" t="s">
        <v>485</v>
      </c>
      <c r="F33" s="48" t="s">
        <v>528</v>
      </c>
      <c r="G33" s="23" t="s">
        <v>528</v>
      </c>
      <c r="H33" s="152" t="s">
        <v>485</v>
      </c>
      <c r="I33" s="48" t="s">
        <v>528</v>
      </c>
      <c r="M33" s="140" t="s">
        <v>522</v>
      </c>
      <c r="N33" s="141" t="s">
        <v>512</v>
      </c>
      <c r="O33" s="17" t="s">
        <v>627</v>
      </c>
    </row>
    <row r="34" spans="2:15" ht="21.75" customHeight="1" thickBot="1">
      <c r="B34" s="524"/>
      <c r="C34" s="12" t="s">
        <v>490</v>
      </c>
      <c r="D34" s="13">
        <v>38</v>
      </c>
      <c r="E34" s="14" t="s">
        <v>491</v>
      </c>
      <c r="F34" s="15">
        <v>24</v>
      </c>
      <c r="G34" s="16">
        <v>30</v>
      </c>
      <c r="H34" s="14" t="s">
        <v>491</v>
      </c>
      <c r="I34" s="15">
        <v>46</v>
      </c>
    </row>
    <row r="35" spans="2:15" ht="21.75" customHeight="1">
      <c r="B35" s="522">
        <v>0.65625</v>
      </c>
      <c r="C35" s="8">
        <v>6</v>
      </c>
      <c r="D35" s="580">
        <v>24</v>
      </c>
      <c r="E35" s="569"/>
      <c r="F35" s="570"/>
      <c r="G35" s="588">
        <v>43</v>
      </c>
      <c r="H35" s="582"/>
      <c r="I35" s="583"/>
      <c r="L35" s="87" t="s">
        <v>526</v>
      </c>
      <c r="M35" s="17"/>
    </row>
    <row r="36" spans="2:15" ht="21.75" customHeight="1">
      <c r="B36" s="523"/>
      <c r="C36" s="9" t="s">
        <v>473</v>
      </c>
      <c r="D36" s="58" t="s">
        <v>53</v>
      </c>
      <c r="E36" s="10" t="s">
        <v>218</v>
      </c>
      <c r="F36" s="11" t="s">
        <v>76</v>
      </c>
      <c r="G36" s="66" t="s">
        <v>618</v>
      </c>
      <c r="H36" s="10" t="s">
        <v>218</v>
      </c>
      <c r="I36" s="67" t="s">
        <v>611</v>
      </c>
      <c r="L36" s="17"/>
      <c r="M36" s="88" t="s">
        <v>527</v>
      </c>
    </row>
    <row r="37" spans="2:15" ht="21.75" customHeight="1">
      <c r="B37" s="523"/>
      <c r="C37" s="9" t="s">
        <v>480</v>
      </c>
      <c r="D37" s="584" t="s">
        <v>616</v>
      </c>
      <c r="E37" s="585"/>
      <c r="F37" s="586"/>
      <c r="G37" s="591" t="s">
        <v>609</v>
      </c>
      <c r="H37" s="575"/>
      <c r="I37" s="576"/>
      <c r="L37" s="17"/>
      <c r="M37" s="19" t="s">
        <v>529</v>
      </c>
    </row>
    <row r="38" spans="2:15" ht="21.75" customHeight="1">
      <c r="B38" s="523"/>
      <c r="C38" s="9" t="s">
        <v>484</v>
      </c>
      <c r="D38" s="23" t="s">
        <v>528</v>
      </c>
      <c r="E38" s="152" t="s">
        <v>485</v>
      </c>
      <c r="F38" s="11" t="s">
        <v>16</v>
      </c>
      <c r="G38" s="137" t="s">
        <v>615</v>
      </c>
      <c r="H38" s="152" t="s">
        <v>485</v>
      </c>
      <c r="I38" s="11" t="s">
        <v>40</v>
      </c>
      <c r="L38" s="17"/>
      <c r="M38" s="18" t="s">
        <v>530</v>
      </c>
    </row>
    <row r="39" spans="2:15" ht="21.75" customHeight="1" thickBot="1">
      <c r="B39" s="524"/>
      <c r="C39" s="12" t="s">
        <v>490</v>
      </c>
      <c r="D39" s="13">
        <v>45</v>
      </c>
      <c r="E39" s="14" t="s">
        <v>491</v>
      </c>
      <c r="F39" s="15">
        <v>37</v>
      </c>
      <c r="G39" s="16">
        <v>34</v>
      </c>
      <c r="H39" s="14" t="s">
        <v>491</v>
      </c>
      <c r="I39" s="15">
        <v>25</v>
      </c>
    </row>
    <row r="40" spans="2:15" ht="21.75" customHeight="1">
      <c r="B40" s="522">
        <v>0.70833333333333337</v>
      </c>
      <c r="C40" s="8">
        <v>7</v>
      </c>
      <c r="D40" s="580">
        <v>7</v>
      </c>
      <c r="E40" s="569"/>
      <c r="F40" s="570"/>
      <c r="G40" s="580">
        <v>15</v>
      </c>
      <c r="H40" s="569"/>
      <c r="I40" s="570"/>
      <c r="L40" s="78" t="s">
        <v>532</v>
      </c>
    </row>
    <row r="41" spans="2:15" ht="21.75" customHeight="1">
      <c r="B41" s="523"/>
      <c r="C41" s="9" t="s">
        <v>473</v>
      </c>
      <c r="D41" s="68" t="s">
        <v>625</v>
      </c>
      <c r="E41" s="10" t="s">
        <v>218</v>
      </c>
      <c r="F41" s="11" t="s">
        <v>28</v>
      </c>
      <c r="G41" s="58" t="s">
        <v>35</v>
      </c>
      <c r="H41" s="10" t="s">
        <v>218</v>
      </c>
      <c r="I41" s="11" t="s">
        <v>40</v>
      </c>
      <c r="L41" s="79" t="s">
        <v>533</v>
      </c>
    </row>
    <row r="42" spans="2:15" ht="21.75" customHeight="1">
      <c r="B42" s="523"/>
      <c r="C42" s="9" t="s">
        <v>480</v>
      </c>
      <c r="D42" s="574" t="s">
        <v>628</v>
      </c>
      <c r="E42" s="575"/>
      <c r="F42" s="576"/>
      <c r="G42" s="587" t="s">
        <v>629</v>
      </c>
      <c r="H42" s="585"/>
      <c r="I42" s="586"/>
      <c r="L42" s="79" t="s">
        <v>535</v>
      </c>
    </row>
    <row r="43" spans="2:15" ht="21.75" customHeight="1">
      <c r="B43" s="523"/>
      <c r="C43" s="9" t="s">
        <v>484</v>
      </c>
      <c r="D43" s="23" t="s">
        <v>528</v>
      </c>
      <c r="E43" s="152" t="s">
        <v>485</v>
      </c>
      <c r="F43" s="48" t="s">
        <v>528</v>
      </c>
      <c r="G43" s="23" t="s">
        <v>528</v>
      </c>
      <c r="H43" s="152" t="s">
        <v>485</v>
      </c>
      <c r="I43" s="48" t="s">
        <v>528</v>
      </c>
      <c r="L43" s="79" t="s">
        <v>536</v>
      </c>
    </row>
    <row r="44" spans="2:15" ht="21.75" customHeight="1" thickBot="1">
      <c r="B44" s="524"/>
      <c r="C44" s="12" t="s">
        <v>490</v>
      </c>
      <c r="D44" s="13">
        <v>35</v>
      </c>
      <c r="E44" s="14" t="s">
        <v>630</v>
      </c>
      <c r="F44" s="15">
        <v>37</v>
      </c>
      <c r="G44" s="16">
        <v>25</v>
      </c>
      <c r="H44" s="14" t="s">
        <v>491</v>
      </c>
      <c r="I44" s="15">
        <v>52</v>
      </c>
      <c r="L44" s="79" t="s">
        <v>538</v>
      </c>
    </row>
    <row r="53" spans="13:13">
      <c r="M53" s="89"/>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zoomScaleNormal="100" workbookViewId="0">
      <selection activeCell="I45" sqref="I45"/>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631</v>
      </c>
      <c r="C3" s="1" t="s">
        <v>601</v>
      </c>
      <c r="I3" s="4" t="s">
        <v>602</v>
      </c>
    </row>
    <row r="4" spans="1:13" ht="21" customHeight="1">
      <c r="B4" s="1" t="s">
        <v>632</v>
      </c>
      <c r="I4" s="4" t="s">
        <v>574</v>
      </c>
    </row>
    <row r="5" spans="1:13" ht="21" customHeight="1">
      <c r="B5" s="5" t="s">
        <v>604</v>
      </c>
      <c r="D5" s="1" t="s">
        <v>633</v>
      </c>
      <c r="G5" s="597" t="s">
        <v>634</v>
      </c>
      <c r="H5" s="597"/>
      <c r="I5" s="597"/>
    </row>
    <row r="6" spans="1:13" ht="21" customHeight="1">
      <c r="B6" s="1" t="s">
        <v>577</v>
      </c>
      <c r="C6" s="1" t="s">
        <v>578</v>
      </c>
      <c r="G6" s="597"/>
      <c r="H6" s="597"/>
      <c r="I6" s="597"/>
      <c r="L6" s="80" t="s">
        <v>445</v>
      </c>
      <c r="M6" s="81"/>
    </row>
    <row r="7" spans="1:13" ht="21" customHeight="1">
      <c r="B7" s="1" t="s">
        <v>606</v>
      </c>
      <c r="D7" s="1" t="s">
        <v>633</v>
      </c>
      <c r="G7" s="95"/>
      <c r="H7" s="95"/>
      <c r="I7" s="95"/>
      <c r="L7" s="84"/>
      <c r="M7" s="84"/>
    </row>
    <row r="8" spans="1:13" ht="18" customHeight="1" thickBot="1">
      <c r="L8" s="85" t="s">
        <v>448</v>
      </c>
      <c r="M8" s="84" t="s">
        <v>449</v>
      </c>
    </row>
    <row r="9" spans="1:13" ht="21.75" customHeight="1" thickBot="1">
      <c r="B9" s="6" t="s">
        <v>465</v>
      </c>
      <c r="C9" s="7"/>
      <c r="D9" s="553" t="s">
        <v>466</v>
      </c>
      <c r="E9" s="554"/>
      <c r="F9" s="555"/>
      <c r="G9" s="553" t="s">
        <v>467</v>
      </c>
      <c r="H9" s="554"/>
      <c r="I9" s="555"/>
      <c r="L9" s="85"/>
      <c r="M9" s="84" t="s">
        <v>452</v>
      </c>
    </row>
    <row r="10" spans="1:13" ht="21.75" customHeight="1">
      <c r="B10" s="522">
        <v>0.39583333333333331</v>
      </c>
      <c r="C10" s="8">
        <v>1</v>
      </c>
      <c r="D10" s="595">
        <v>31</v>
      </c>
      <c r="E10" s="569"/>
      <c r="F10" s="596"/>
      <c r="G10" s="580">
        <v>48</v>
      </c>
      <c r="H10" s="569"/>
      <c r="I10" s="570"/>
      <c r="L10" s="85"/>
      <c r="M10" s="84" t="s">
        <v>455</v>
      </c>
    </row>
    <row r="11" spans="1:13" ht="21.75" customHeight="1">
      <c r="B11" s="523"/>
      <c r="C11" s="9" t="s">
        <v>473</v>
      </c>
      <c r="D11" s="56" t="s">
        <v>94</v>
      </c>
      <c r="E11" s="57" t="s">
        <v>218</v>
      </c>
      <c r="F11" s="11" t="s">
        <v>86</v>
      </c>
      <c r="G11" s="58" t="s">
        <v>106</v>
      </c>
      <c r="H11" s="55" t="s">
        <v>218</v>
      </c>
      <c r="I11" s="11" t="s">
        <v>128</v>
      </c>
      <c r="L11" s="85"/>
      <c r="M11" s="84" t="s">
        <v>457</v>
      </c>
    </row>
    <row r="12" spans="1:13" ht="21.75" customHeight="1">
      <c r="B12" s="523"/>
      <c r="C12" s="9" t="s">
        <v>480</v>
      </c>
      <c r="D12" s="584" t="s">
        <v>10</v>
      </c>
      <c r="E12" s="585"/>
      <c r="F12" s="586"/>
      <c r="G12" s="587" t="s">
        <v>252</v>
      </c>
      <c r="H12" s="585"/>
      <c r="I12" s="586"/>
      <c r="L12" s="85" t="s">
        <v>459</v>
      </c>
      <c r="M12" s="84" t="s">
        <v>460</v>
      </c>
    </row>
    <row r="13" spans="1:13" ht="21.75" customHeight="1">
      <c r="B13" s="523"/>
      <c r="C13" s="9" t="s">
        <v>484</v>
      </c>
      <c r="D13" s="51" t="s">
        <v>609</v>
      </c>
      <c r="E13" s="152" t="s">
        <v>485</v>
      </c>
      <c r="F13" s="53" t="s">
        <v>614</v>
      </c>
      <c r="G13" s="51" t="s">
        <v>620</v>
      </c>
      <c r="H13" s="152" t="s">
        <v>485</v>
      </c>
      <c r="I13" s="53" t="s">
        <v>16</v>
      </c>
      <c r="L13" s="85" t="s">
        <v>463</v>
      </c>
      <c r="M13" s="84" t="s">
        <v>464</v>
      </c>
    </row>
    <row r="14" spans="1:13" ht="21.75" customHeight="1" thickBot="1">
      <c r="B14" s="524"/>
      <c r="C14" s="12" t="s">
        <v>490</v>
      </c>
      <c r="D14" s="13">
        <v>39</v>
      </c>
      <c r="E14" s="14" t="s">
        <v>491</v>
      </c>
      <c r="F14" s="15">
        <v>31</v>
      </c>
      <c r="G14" s="16">
        <v>60</v>
      </c>
      <c r="H14" s="14" t="s">
        <v>491</v>
      </c>
      <c r="I14" s="15">
        <v>18</v>
      </c>
      <c r="L14" s="85"/>
      <c r="M14" s="84" t="s">
        <v>470</v>
      </c>
    </row>
    <row r="15" spans="1:13" ht="21.75" customHeight="1">
      <c r="B15" s="522">
        <v>0.44791666666666669</v>
      </c>
      <c r="C15" s="8">
        <v>2</v>
      </c>
      <c r="D15" s="581">
        <v>13</v>
      </c>
      <c r="E15" s="582"/>
      <c r="F15" s="583"/>
      <c r="G15" s="588">
        <v>18</v>
      </c>
      <c r="H15" s="582"/>
      <c r="I15" s="583"/>
      <c r="L15" s="85" t="s">
        <v>471</v>
      </c>
      <c r="M15" s="84" t="s">
        <v>472</v>
      </c>
    </row>
    <row r="16" spans="1:13" ht="21.75" customHeight="1">
      <c r="B16" s="523"/>
      <c r="C16" s="9" t="s">
        <v>473</v>
      </c>
      <c r="D16" s="59" t="s">
        <v>76</v>
      </c>
      <c r="E16" s="71" t="s">
        <v>218</v>
      </c>
      <c r="F16" s="53" t="s">
        <v>608</v>
      </c>
      <c r="G16" s="59" t="s">
        <v>59</v>
      </c>
      <c r="H16" s="137" t="s">
        <v>218</v>
      </c>
      <c r="I16" s="53" t="s">
        <v>274</v>
      </c>
      <c r="L16" s="85" t="s">
        <v>478</v>
      </c>
      <c r="M16" s="84" t="s">
        <v>479</v>
      </c>
    </row>
    <row r="17" spans="2:15" ht="21.75" customHeight="1">
      <c r="B17" s="523"/>
      <c r="C17" s="9" t="s">
        <v>480</v>
      </c>
      <c r="D17" s="574" t="s">
        <v>94</v>
      </c>
      <c r="E17" s="575"/>
      <c r="F17" s="576"/>
      <c r="G17" s="591" t="s">
        <v>635</v>
      </c>
      <c r="H17" s="575"/>
      <c r="I17" s="576"/>
      <c r="L17" s="85"/>
      <c r="M17" s="84" t="s">
        <v>483</v>
      </c>
    </row>
    <row r="18" spans="2:15" ht="21.75" customHeight="1">
      <c r="B18" s="523"/>
      <c r="C18" s="9" t="s">
        <v>484</v>
      </c>
      <c r="D18" s="23" t="s">
        <v>528</v>
      </c>
      <c r="E18" s="152" t="s">
        <v>485</v>
      </c>
      <c r="F18" s="48" t="s">
        <v>528</v>
      </c>
      <c r="G18" s="137" t="s">
        <v>413</v>
      </c>
      <c r="H18" s="152" t="s">
        <v>485</v>
      </c>
      <c r="I18" s="48" t="s">
        <v>528</v>
      </c>
      <c r="L18" s="85" t="s">
        <v>488</v>
      </c>
      <c r="M18" s="84" t="s">
        <v>489</v>
      </c>
    </row>
    <row r="19" spans="2:15" ht="21.75" customHeight="1" thickBot="1">
      <c r="B19" s="524"/>
      <c r="C19" s="12" t="s">
        <v>490</v>
      </c>
      <c r="D19" s="13">
        <v>28</v>
      </c>
      <c r="E19" s="14" t="s">
        <v>491</v>
      </c>
      <c r="F19" s="15">
        <v>15</v>
      </c>
      <c r="G19" s="16">
        <v>39</v>
      </c>
      <c r="H19" s="14" t="s">
        <v>491</v>
      </c>
      <c r="I19" s="15">
        <v>23</v>
      </c>
      <c r="L19" s="85" t="s">
        <v>492</v>
      </c>
      <c r="M19" s="84" t="s">
        <v>493</v>
      </c>
    </row>
    <row r="20" spans="2:15" ht="21.75" customHeight="1">
      <c r="B20" s="522">
        <v>0.5</v>
      </c>
      <c r="C20" s="8">
        <v>3</v>
      </c>
      <c r="D20" s="602">
        <v>33</v>
      </c>
      <c r="E20" s="603"/>
      <c r="F20" s="604"/>
      <c r="G20" s="571">
        <v>6</v>
      </c>
      <c r="H20" s="572"/>
      <c r="I20" s="573"/>
      <c r="L20" s="85"/>
      <c r="M20" s="86" t="s">
        <v>494</v>
      </c>
    </row>
    <row r="21" spans="2:15" ht="21.75" customHeight="1">
      <c r="B21" s="523"/>
      <c r="C21" s="9" t="s">
        <v>473</v>
      </c>
      <c r="D21" s="58" t="s">
        <v>86</v>
      </c>
      <c r="E21" s="57" t="s">
        <v>218</v>
      </c>
      <c r="F21" s="11" t="s">
        <v>106</v>
      </c>
      <c r="G21" s="59" t="s">
        <v>10</v>
      </c>
      <c r="H21" s="10" t="s">
        <v>218</v>
      </c>
      <c r="I21" s="52" t="s">
        <v>252</v>
      </c>
      <c r="L21" s="77"/>
      <c r="M21" s="17" t="s">
        <v>497</v>
      </c>
    </row>
    <row r="22" spans="2:15" ht="21.75" customHeight="1">
      <c r="B22" s="523"/>
      <c r="C22" s="9" t="s">
        <v>480</v>
      </c>
      <c r="D22" s="584" t="s">
        <v>614</v>
      </c>
      <c r="E22" s="585"/>
      <c r="F22" s="586"/>
      <c r="G22" s="578" t="s">
        <v>609</v>
      </c>
      <c r="H22" s="578"/>
      <c r="I22" s="579"/>
      <c r="L22" s="77" t="s">
        <v>499</v>
      </c>
      <c r="M22" s="17" t="s">
        <v>500</v>
      </c>
    </row>
    <row r="23" spans="2:15" ht="21.75" customHeight="1">
      <c r="B23" s="523"/>
      <c r="C23" s="9" t="s">
        <v>484</v>
      </c>
      <c r="D23" s="51" t="s">
        <v>585</v>
      </c>
      <c r="E23" s="152" t="s">
        <v>485</v>
      </c>
      <c r="F23" s="53" t="s">
        <v>629</v>
      </c>
      <c r="G23" s="23" t="s">
        <v>528</v>
      </c>
      <c r="H23" s="152" t="s">
        <v>485</v>
      </c>
      <c r="I23" s="48" t="s">
        <v>528</v>
      </c>
      <c r="L23" s="77"/>
      <c r="M23" s="78" t="s">
        <v>504</v>
      </c>
    </row>
    <row r="24" spans="2:15" ht="21.75" customHeight="1" thickBot="1">
      <c r="B24" s="524"/>
      <c r="C24" s="12" t="s">
        <v>490</v>
      </c>
      <c r="D24" s="13">
        <v>37</v>
      </c>
      <c r="E24" s="14" t="s">
        <v>491</v>
      </c>
      <c r="F24" s="15">
        <v>30</v>
      </c>
      <c r="G24" s="16">
        <v>26</v>
      </c>
      <c r="H24" s="14" t="s">
        <v>491</v>
      </c>
      <c r="I24" s="15">
        <v>25</v>
      </c>
      <c r="M24" s="17" t="s">
        <v>617</v>
      </c>
    </row>
    <row r="25" spans="2:15" ht="21.75" customHeight="1">
      <c r="B25" s="522">
        <v>0.55208333333333337</v>
      </c>
      <c r="C25" s="8">
        <v>4</v>
      </c>
      <c r="D25" s="598">
        <v>17</v>
      </c>
      <c r="E25" s="582"/>
      <c r="F25" s="599"/>
      <c r="G25" s="580">
        <v>41</v>
      </c>
      <c r="H25" s="569"/>
      <c r="I25" s="570"/>
      <c r="M25" s="78" t="s">
        <v>506</v>
      </c>
      <c r="N25" s="17"/>
    </row>
    <row r="26" spans="2:15" ht="21.75" customHeight="1">
      <c r="B26" s="523"/>
      <c r="C26" s="9" t="s">
        <v>473</v>
      </c>
      <c r="D26" s="72" t="s">
        <v>274</v>
      </c>
      <c r="E26" s="73" t="s">
        <v>218</v>
      </c>
      <c r="F26" s="53" t="s">
        <v>149</v>
      </c>
      <c r="G26" s="58" t="s">
        <v>128</v>
      </c>
      <c r="H26" s="58" t="s">
        <v>218</v>
      </c>
      <c r="I26" s="11" t="s">
        <v>94</v>
      </c>
      <c r="L26" s="140"/>
      <c r="M26" s="141"/>
      <c r="N26" s="17"/>
    </row>
    <row r="27" spans="2:15" ht="21.75" customHeight="1">
      <c r="B27" s="523"/>
      <c r="C27" s="9" t="s">
        <v>480</v>
      </c>
      <c r="D27" s="600" t="s">
        <v>619</v>
      </c>
      <c r="E27" s="575"/>
      <c r="F27" s="601"/>
      <c r="G27" s="591" t="s">
        <v>413</v>
      </c>
      <c r="H27" s="575"/>
      <c r="I27" s="576"/>
      <c r="L27" s="20" t="s">
        <v>621</v>
      </c>
      <c r="M27" s="20"/>
      <c r="N27" s="84"/>
      <c r="O27" s="17"/>
    </row>
    <row r="28" spans="2:15" ht="21.75" customHeight="1">
      <c r="B28" s="523"/>
      <c r="C28" s="9" t="s">
        <v>484</v>
      </c>
      <c r="D28" s="137" t="s">
        <v>619</v>
      </c>
      <c r="E28" s="152" t="s">
        <v>485</v>
      </c>
      <c r="F28" s="48" t="s">
        <v>528</v>
      </c>
      <c r="G28" s="137" t="s">
        <v>16</v>
      </c>
      <c r="H28" s="152" t="s">
        <v>485</v>
      </c>
      <c r="I28" s="53" t="s">
        <v>636</v>
      </c>
      <c r="L28" s="84"/>
      <c r="M28" s="141" t="s">
        <v>511</v>
      </c>
      <c r="N28" s="141" t="s">
        <v>512</v>
      </c>
      <c r="O28" s="17" t="s">
        <v>623</v>
      </c>
    </row>
    <row r="29" spans="2:15" ht="21.75" customHeight="1" thickBot="1">
      <c r="B29" s="524"/>
      <c r="C29" s="12" t="s">
        <v>490</v>
      </c>
      <c r="D29" s="13">
        <v>43</v>
      </c>
      <c r="E29" s="14" t="s">
        <v>491</v>
      </c>
      <c r="F29" s="15">
        <v>33</v>
      </c>
      <c r="G29" s="16">
        <v>11</v>
      </c>
      <c r="H29" s="14" t="s">
        <v>491</v>
      </c>
      <c r="I29" s="15">
        <v>84</v>
      </c>
      <c r="L29" s="17"/>
      <c r="M29" s="140" t="s">
        <v>514</v>
      </c>
      <c r="N29" s="141" t="s">
        <v>512</v>
      </c>
      <c r="O29" s="21" t="s">
        <v>624</v>
      </c>
    </row>
    <row r="30" spans="2:15" ht="21.75" customHeight="1">
      <c r="B30" s="522">
        <v>0.60416666666666663</v>
      </c>
      <c r="C30" s="8">
        <v>5</v>
      </c>
      <c r="D30" s="605">
        <v>7</v>
      </c>
      <c r="E30" s="582"/>
      <c r="F30" s="599"/>
      <c r="G30" s="588">
        <v>41</v>
      </c>
      <c r="H30" s="582"/>
      <c r="I30" s="583"/>
      <c r="L30" s="17"/>
      <c r="M30" s="141" t="s">
        <v>516</v>
      </c>
      <c r="N30" s="141" t="s">
        <v>512</v>
      </c>
      <c r="O30" s="21" t="s">
        <v>517</v>
      </c>
    </row>
    <row r="31" spans="2:15" ht="21.75" customHeight="1">
      <c r="B31" s="523"/>
      <c r="C31" s="9" t="s">
        <v>473</v>
      </c>
      <c r="D31" s="59" t="s">
        <v>608</v>
      </c>
      <c r="E31" s="74" t="s">
        <v>218</v>
      </c>
      <c r="F31" s="53" t="s">
        <v>10</v>
      </c>
      <c r="G31" s="59" t="s">
        <v>618</v>
      </c>
      <c r="H31" s="10" t="s">
        <v>218</v>
      </c>
      <c r="I31" s="53" t="s">
        <v>637</v>
      </c>
      <c r="L31" s="17"/>
      <c r="M31" s="141" t="s">
        <v>518</v>
      </c>
      <c r="N31" s="141" t="s">
        <v>512</v>
      </c>
      <c r="O31" s="22" t="s">
        <v>519</v>
      </c>
    </row>
    <row r="32" spans="2:15" ht="21.75" customHeight="1">
      <c r="B32" s="523"/>
      <c r="C32" s="9" t="s">
        <v>480</v>
      </c>
      <c r="D32" s="584" t="s">
        <v>636</v>
      </c>
      <c r="E32" s="585"/>
      <c r="F32" s="586"/>
      <c r="G32" s="591" t="s">
        <v>16</v>
      </c>
      <c r="H32" s="575"/>
      <c r="I32" s="576"/>
      <c r="L32" s="17"/>
      <c r="M32" s="141" t="s">
        <v>520</v>
      </c>
      <c r="N32" s="141" t="s">
        <v>512</v>
      </c>
      <c r="O32" s="22" t="s">
        <v>521</v>
      </c>
    </row>
    <row r="33" spans="2:15" ht="21.75" customHeight="1">
      <c r="B33" s="523"/>
      <c r="C33" s="9" t="s">
        <v>484</v>
      </c>
      <c r="D33" s="23" t="s">
        <v>528</v>
      </c>
      <c r="E33" s="152" t="s">
        <v>485</v>
      </c>
      <c r="F33" s="48" t="s">
        <v>528</v>
      </c>
      <c r="G33" s="137" t="s">
        <v>635</v>
      </c>
      <c r="H33" s="152" t="s">
        <v>485</v>
      </c>
      <c r="I33" s="11" t="s">
        <v>94</v>
      </c>
      <c r="M33" s="140" t="s">
        <v>522</v>
      </c>
      <c r="N33" s="141" t="s">
        <v>512</v>
      </c>
      <c r="O33" s="17" t="s">
        <v>627</v>
      </c>
    </row>
    <row r="34" spans="2:15" ht="21.75" customHeight="1" thickBot="1">
      <c r="B34" s="524"/>
      <c r="C34" s="12" t="s">
        <v>490</v>
      </c>
      <c r="D34" s="13">
        <v>19</v>
      </c>
      <c r="E34" s="14" t="s">
        <v>491</v>
      </c>
      <c r="F34" s="15">
        <v>27</v>
      </c>
      <c r="G34" s="16">
        <v>36</v>
      </c>
      <c r="H34" s="14" t="s">
        <v>491</v>
      </c>
      <c r="I34" s="15">
        <v>20</v>
      </c>
    </row>
    <row r="35" spans="2:15" ht="21.75" customHeight="1">
      <c r="B35" s="522">
        <v>0.65625</v>
      </c>
      <c r="C35" s="8">
        <v>6</v>
      </c>
      <c r="D35" s="605">
        <v>25</v>
      </c>
      <c r="E35" s="582"/>
      <c r="F35" s="599"/>
      <c r="G35" s="588">
        <v>11</v>
      </c>
      <c r="H35" s="582"/>
      <c r="I35" s="583"/>
      <c r="L35" s="87" t="s">
        <v>638</v>
      </c>
      <c r="M35" s="17"/>
    </row>
    <row r="36" spans="2:15" ht="21.75" customHeight="1">
      <c r="B36" s="523"/>
      <c r="C36" s="9" t="s">
        <v>473</v>
      </c>
      <c r="D36" s="70" t="s">
        <v>149</v>
      </c>
      <c r="E36" s="75" t="s">
        <v>218</v>
      </c>
      <c r="F36" s="53" t="s">
        <v>59</v>
      </c>
      <c r="G36" s="59" t="s">
        <v>252</v>
      </c>
      <c r="H36" s="55" t="s">
        <v>218</v>
      </c>
      <c r="I36" s="53" t="s">
        <v>76</v>
      </c>
      <c r="L36" s="17"/>
      <c r="M36" s="88" t="s">
        <v>527</v>
      </c>
    </row>
    <row r="37" spans="2:15" ht="21.75" customHeight="1">
      <c r="B37" s="523"/>
      <c r="C37" s="9" t="s">
        <v>480</v>
      </c>
      <c r="D37" s="584" t="s">
        <v>16</v>
      </c>
      <c r="E37" s="585"/>
      <c r="F37" s="586"/>
      <c r="G37" s="587" t="s">
        <v>639</v>
      </c>
      <c r="H37" s="585"/>
      <c r="I37" s="586"/>
      <c r="L37" s="17"/>
      <c r="M37" s="19" t="s">
        <v>529</v>
      </c>
    </row>
    <row r="38" spans="2:15" ht="21.75" customHeight="1">
      <c r="B38" s="523"/>
      <c r="C38" s="9" t="s">
        <v>484</v>
      </c>
      <c r="D38" s="23" t="s">
        <v>528</v>
      </c>
      <c r="E38" s="152" t="s">
        <v>485</v>
      </c>
      <c r="F38" s="53" t="s">
        <v>10</v>
      </c>
      <c r="G38" s="23" t="s">
        <v>528</v>
      </c>
      <c r="H38" s="152" t="s">
        <v>485</v>
      </c>
      <c r="I38" s="48" t="s">
        <v>528</v>
      </c>
      <c r="L38" s="17"/>
      <c r="M38" s="18" t="s">
        <v>530</v>
      </c>
    </row>
    <row r="39" spans="2:15" ht="21.75" customHeight="1" thickBot="1">
      <c r="B39" s="524"/>
      <c r="C39" s="12" t="s">
        <v>490</v>
      </c>
      <c r="D39" s="13">
        <v>27</v>
      </c>
      <c r="E39" s="14" t="s">
        <v>491</v>
      </c>
      <c r="F39" s="15">
        <v>39</v>
      </c>
      <c r="G39" s="16">
        <v>34</v>
      </c>
      <c r="H39" s="14" t="s">
        <v>491</v>
      </c>
      <c r="I39" s="15">
        <v>30</v>
      </c>
    </row>
    <row r="40" spans="2:15" ht="21.75" customHeight="1">
      <c r="B40" s="522">
        <v>0.70833333333333337</v>
      </c>
      <c r="C40" s="8">
        <v>7</v>
      </c>
      <c r="D40" s="553">
        <v>8</v>
      </c>
      <c r="E40" s="603"/>
      <c r="F40" s="555"/>
      <c r="G40" s="572">
        <v>44</v>
      </c>
      <c r="H40" s="572"/>
      <c r="I40" s="573"/>
      <c r="L40" s="78" t="s">
        <v>532</v>
      </c>
    </row>
    <row r="41" spans="2:15" ht="21.75" customHeight="1">
      <c r="B41" s="606"/>
      <c r="C41" s="9" t="s">
        <v>473</v>
      </c>
      <c r="D41" s="60" t="s">
        <v>625</v>
      </c>
      <c r="E41" s="75" t="s">
        <v>218</v>
      </c>
      <c r="F41" s="11" t="s">
        <v>35</v>
      </c>
      <c r="G41" s="59" t="s">
        <v>640</v>
      </c>
      <c r="H41" s="137" t="s">
        <v>4</v>
      </c>
      <c r="I41" s="53" t="s">
        <v>618</v>
      </c>
      <c r="L41" s="79" t="s">
        <v>533</v>
      </c>
    </row>
    <row r="42" spans="2:15" ht="21.75" customHeight="1">
      <c r="B42" s="606"/>
      <c r="C42" s="9" t="s">
        <v>480</v>
      </c>
      <c r="D42" s="577" t="s">
        <v>585</v>
      </c>
      <c r="E42" s="578"/>
      <c r="F42" s="579"/>
      <c r="G42" s="578" t="s">
        <v>620</v>
      </c>
      <c r="H42" s="578"/>
      <c r="I42" s="579"/>
      <c r="L42" s="79" t="s">
        <v>535</v>
      </c>
    </row>
    <row r="43" spans="2:15" ht="21.75" customHeight="1">
      <c r="B43" s="606"/>
      <c r="C43" s="9" t="s">
        <v>484</v>
      </c>
      <c r="D43" s="23" t="s">
        <v>528</v>
      </c>
      <c r="E43" s="152" t="s">
        <v>485</v>
      </c>
      <c r="F43" s="48" t="s">
        <v>528</v>
      </c>
      <c r="G43" s="51" t="s">
        <v>252</v>
      </c>
      <c r="H43" s="152" t="s">
        <v>485</v>
      </c>
      <c r="I43" s="53" t="s">
        <v>639</v>
      </c>
      <c r="L43" s="79" t="s">
        <v>536</v>
      </c>
    </row>
    <row r="44" spans="2:15" ht="21.75" customHeight="1" thickBot="1">
      <c r="B44" s="607"/>
      <c r="C44" s="12" t="s">
        <v>490</v>
      </c>
      <c r="D44" s="13">
        <v>34</v>
      </c>
      <c r="E44" s="14" t="s">
        <v>491</v>
      </c>
      <c r="F44" s="15">
        <v>40</v>
      </c>
      <c r="G44" s="16">
        <v>16</v>
      </c>
      <c r="H44" s="14" t="s">
        <v>491</v>
      </c>
      <c r="I44" s="15">
        <v>31</v>
      </c>
      <c r="L44" s="79" t="s">
        <v>538</v>
      </c>
    </row>
    <row r="53" spans="13:13">
      <c r="M53" s="89"/>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zoomScaleNormal="100" workbookViewId="0">
      <selection activeCell="F36" sqref="F36"/>
    </sheetView>
  </sheetViews>
  <sheetFormatPr defaultColWidth="9.88671875" defaultRowHeight="12.6"/>
  <cols>
    <col min="1" max="1" width="9" style="1" customWidth="1"/>
    <col min="2" max="2" width="14.44140625" style="1" customWidth="1"/>
    <col min="3" max="3" width="12.6640625" style="1" customWidth="1"/>
    <col min="4" max="4" width="14.44140625" style="1" customWidth="1"/>
    <col min="5" max="5" width="4.44140625" style="1" customWidth="1"/>
    <col min="6" max="7" width="14.44140625" style="1" customWidth="1"/>
    <col min="8" max="8" width="4.44140625" style="1" customWidth="1"/>
    <col min="9" max="9" width="14.44140625" style="1" customWidth="1"/>
    <col min="10" max="10" width="2.88671875" style="1" customWidth="1"/>
    <col min="11" max="11" width="9.88671875" style="1"/>
    <col min="12" max="12" width="9.88671875" style="78"/>
    <col min="13" max="13" width="15.6640625" style="78" customWidth="1"/>
    <col min="14" max="15" width="9.88671875" style="78"/>
    <col min="16" max="16" width="9.88671875" style="82"/>
    <col min="17" max="18" width="9.88671875" style="83"/>
    <col min="19" max="16384" width="9.88671875" style="1"/>
  </cols>
  <sheetData>
    <row r="1" spans="1:13" ht="35.1" customHeight="1">
      <c r="A1" s="552" t="s">
        <v>444</v>
      </c>
      <c r="B1" s="552"/>
      <c r="C1" s="552"/>
      <c r="D1" s="552"/>
      <c r="E1" s="552"/>
      <c r="F1" s="552"/>
      <c r="G1" s="552"/>
      <c r="H1" s="552"/>
      <c r="I1" s="552"/>
      <c r="J1" s="552"/>
    </row>
    <row r="2" spans="1:13" ht="24" customHeight="1">
      <c r="A2" s="2"/>
      <c r="B2" s="2"/>
      <c r="C2" s="2"/>
      <c r="D2" s="2"/>
      <c r="E2" s="2"/>
      <c r="F2" s="2"/>
      <c r="G2" s="2"/>
      <c r="H2" s="2"/>
      <c r="I2" s="2"/>
    </row>
    <row r="3" spans="1:13" ht="21" customHeight="1">
      <c r="B3" s="3" t="s">
        <v>641</v>
      </c>
      <c r="C3" s="1" t="s">
        <v>601</v>
      </c>
      <c r="I3" s="4" t="s">
        <v>602</v>
      </c>
    </row>
    <row r="4" spans="1:13" ht="21" customHeight="1">
      <c r="B4" s="1" t="s">
        <v>642</v>
      </c>
      <c r="I4" s="4" t="s">
        <v>574</v>
      </c>
    </row>
    <row r="5" spans="1:13" ht="21" customHeight="1">
      <c r="B5" s="5" t="s">
        <v>604</v>
      </c>
      <c r="D5" s="1" t="s">
        <v>643</v>
      </c>
    </row>
    <row r="6" spans="1:13" ht="21" customHeight="1">
      <c r="B6" s="1" t="s">
        <v>577</v>
      </c>
      <c r="C6" s="1" t="s">
        <v>578</v>
      </c>
      <c r="L6" s="90" t="s">
        <v>445</v>
      </c>
      <c r="M6" s="87"/>
    </row>
    <row r="7" spans="1:13" ht="21" customHeight="1">
      <c r="B7" s="1" t="s">
        <v>606</v>
      </c>
      <c r="D7" s="1" t="s">
        <v>644</v>
      </c>
      <c r="L7" s="88"/>
      <c r="M7" s="88"/>
    </row>
    <row r="8" spans="1:13" ht="18" customHeight="1" thickBot="1">
      <c r="L8" s="91" t="s">
        <v>448</v>
      </c>
      <c r="M8" s="88" t="s">
        <v>449</v>
      </c>
    </row>
    <row r="9" spans="1:13" ht="21.75" customHeight="1" thickBot="1">
      <c r="B9" s="6" t="s">
        <v>465</v>
      </c>
      <c r="C9" s="7"/>
      <c r="D9" s="553" t="s">
        <v>466</v>
      </c>
      <c r="E9" s="554"/>
      <c r="F9" s="555"/>
      <c r="G9" s="553" t="s">
        <v>467</v>
      </c>
      <c r="H9" s="554"/>
      <c r="I9" s="555"/>
      <c r="L9" s="91"/>
      <c r="M9" s="88" t="s">
        <v>452</v>
      </c>
    </row>
    <row r="10" spans="1:13" ht="21.75" customHeight="1">
      <c r="B10" s="522">
        <v>0.39583333333333331</v>
      </c>
      <c r="C10" s="8">
        <v>1</v>
      </c>
      <c r="D10" s="581">
        <v>52</v>
      </c>
      <c r="E10" s="582"/>
      <c r="F10" s="583"/>
      <c r="G10" s="588"/>
      <c r="H10" s="582"/>
      <c r="I10" s="583"/>
      <c r="L10" s="91"/>
      <c r="M10" s="88" t="s">
        <v>455</v>
      </c>
    </row>
    <row r="11" spans="1:13" ht="21.75" customHeight="1">
      <c r="B11" s="523"/>
      <c r="C11" s="9" t="s">
        <v>473</v>
      </c>
      <c r="D11" s="51" t="s">
        <v>94</v>
      </c>
      <c r="E11" s="10" t="s">
        <v>218</v>
      </c>
      <c r="F11" s="52" t="s">
        <v>388</v>
      </c>
      <c r="G11" s="51"/>
      <c r="H11" s="10" t="s">
        <v>218</v>
      </c>
      <c r="I11" s="52"/>
      <c r="L11" s="91"/>
      <c r="M11" s="88" t="s">
        <v>457</v>
      </c>
    </row>
    <row r="12" spans="1:13" ht="21.75" customHeight="1">
      <c r="B12" s="523"/>
      <c r="C12" s="9" t="s">
        <v>480</v>
      </c>
      <c r="D12" s="584" t="s">
        <v>362</v>
      </c>
      <c r="E12" s="585"/>
      <c r="F12" s="586"/>
      <c r="G12" s="591"/>
      <c r="H12" s="575"/>
      <c r="I12" s="576"/>
      <c r="L12" s="91" t="s">
        <v>459</v>
      </c>
      <c r="M12" s="88" t="s">
        <v>460</v>
      </c>
    </row>
    <row r="13" spans="1:13" ht="21.75" customHeight="1">
      <c r="B13" s="523"/>
      <c r="C13" s="9" t="s">
        <v>484</v>
      </c>
      <c r="D13" s="51" t="s">
        <v>413</v>
      </c>
      <c r="E13" s="152" t="s">
        <v>485</v>
      </c>
      <c r="F13" s="53" t="s">
        <v>362</v>
      </c>
      <c r="G13" s="137"/>
      <c r="H13" s="152" t="s">
        <v>485</v>
      </c>
      <c r="I13" s="11"/>
      <c r="L13" s="91" t="s">
        <v>463</v>
      </c>
      <c r="M13" s="88" t="s">
        <v>464</v>
      </c>
    </row>
    <row r="14" spans="1:13" ht="21.75" customHeight="1" thickBot="1">
      <c r="B14" s="524"/>
      <c r="C14" s="12" t="s">
        <v>490</v>
      </c>
      <c r="D14" s="13">
        <v>31</v>
      </c>
      <c r="E14" s="14" t="s">
        <v>491</v>
      </c>
      <c r="F14" s="15">
        <v>23</v>
      </c>
      <c r="G14" s="16"/>
      <c r="H14" s="14" t="s">
        <v>491</v>
      </c>
      <c r="I14" s="15"/>
      <c r="L14" s="91"/>
      <c r="M14" s="88" t="s">
        <v>470</v>
      </c>
    </row>
    <row r="15" spans="1:13" ht="21.75" customHeight="1">
      <c r="B15" s="522">
        <v>0.44791666666666669</v>
      </c>
      <c r="C15" s="8">
        <v>2</v>
      </c>
      <c r="D15" s="568">
        <v>4</v>
      </c>
      <c r="E15" s="569"/>
      <c r="F15" s="570"/>
      <c r="G15" s="580">
        <v>27</v>
      </c>
      <c r="H15" s="569"/>
      <c r="I15" s="570"/>
      <c r="L15" s="91" t="s">
        <v>471</v>
      </c>
      <c r="M15" s="88" t="s">
        <v>472</v>
      </c>
    </row>
    <row r="16" spans="1:13" ht="21.75" customHeight="1">
      <c r="B16" s="523"/>
      <c r="C16" s="9" t="s">
        <v>473</v>
      </c>
      <c r="D16" s="137" t="s">
        <v>10</v>
      </c>
      <c r="E16" s="10" t="s">
        <v>218</v>
      </c>
      <c r="F16" s="139" t="s">
        <v>615</v>
      </c>
      <c r="G16" s="137" t="s">
        <v>620</v>
      </c>
      <c r="H16" s="10" t="s">
        <v>218</v>
      </c>
      <c r="I16" s="139" t="s">
        <v>609</v>
      </c>
      <c r="L16" s="91" t="s">
        <v>478</v>
      </c>
      <c r="M16" s="88" t="s">
        <v>479</v>
      </c>
    </row>
    <row r="17" spans="2:15" ht="21.75" customHeight="1">
      <c r="B17" s="523"/>
      <c r="C17" s="9" t="s">
        <v>480</v>
      </c>
      <c r="D17" s="574" t="s">
        <v>636</v>
      </c>
      <c r="E17" s="575"/>
      <c r="F17" s="576"/>
      <c r="G17" s="591" t="s">
        <v>645</v>
      </c>
      <c r="H17" s="575"/>
      <c r="I17" s="576"/>
      <c r="L17" s="91"/>
      <c r="M17" s="88" t="s">
        <v>483</v>
      </c>
    </row>
    <row r="18" spans="2:15" ht="21.75" customHeight="1">
      <c r="B18" s="523"/>
      <c r="C18" s="9" t="s">
        <v>484</v>
      </c>
      <c r="D18" s="23" t="s">
        <v>528</v>
      </c>
      <c r="E18" s="152" t="s">
        <v>485</v>
      </c>
      <c r="F18" s="48" t="s">
        <v>501</v>
      </c>
      <c r="G18" s="51" t="s">
        <v>94</v>
      </c>
      <c r="H18" s="152" t="s">
        <v>485</v>
      </c>
      <c r="I18" s="48" t="s">
        <v>501</v>
      </c>
      <c r="L18" s="91" t="s">
        <v>488</v>
      </c>
      <c r="M18" s="88" t="s">
        <v>489</v>
      </c>
    </row>
    <row r="19" spans="2:15" ht="21.75" customHeight="1" thickBot="1">
      <c r="B19" s="524"/>
      <c r="C19" s="12" t="s">
        <v>490</v>
      </c>
      <c r="D19" s="13">
        <v>61</v>
      </c>
      <c r="E19" s="14" t="s">
        <v>491</v>
      </c>
      <c r="F19" s="15">
        <v>36</v>
      </c>
      <c r="G19" s="16">
        <v>29</v>
      </c>
      <c r="H19" s="14" t="s">
        <v>491</v>
      </c>
      <c r="I19" s="15">
        <v>25</v>
      </c>
      <c r="L19" s="91" t="s">
        <v>492</v>
      </c>
      <c r="M19" s="88" t="s">
        <v>493</v>
      </c>
    </row>
    <row r="20" spans="2:15" ht="21.75" customHeight="1">
      <c r="B20" s="522">
        <v>0.5</v>
      </c>
      <c r="C20" s="8">
        <v>3</v>
      </c>
      <c r="D20" s="581">
        <v>53</v>
      </c>
      <c r="E20" s="582"/>
      <c r="F20" s="583"/>
      <c r="G20" s="581">
        <v>59</v>
      </c>
      <c r="H20" s="582"/>
      <c r="I20" s="583"/>
      <c r="L20" s="91"/>
      <c r="M20" s="92" t="s">
        <v>494</v>
      </c>
    </row>
    <row r="21" spans="2:15" ht="21.75" customHeight="1">
      <c r="B21" s="523"/>
      <c r="C21" s="9" t="s">
        <v>473</v>
      </c>
      <c r="D21" s="51" t="s">
        <v>413</v>
      </c>
      <c r="E21" s="10" t="s">
        <v>218</v>
      </c>
      <c r="F21" s="52" t="s">
        <v>94</v>
      </c>
      <c r="G21" s="51" t="s">
        <v>388</v>
      </c>
      <c r="H21" s="10" t="s">
        <v>218</v>
      </c>
      <c r="I21" s="52" t="s">
        <v>362</v>
      </c>
      <c r="L21" s="77"/>
      <c r="M21" s="17" t="s">
        <v>497</v>
      </c>
    </row>
    <row r="22" spans="2:15" ht="21.75" customHeight="1">
      <c r="B22" s="523"/>
      <c r="C22" s="9" t="s">
        <v>480</v>
      </c>
      <c r="D22" s="574" t="s">
        <v>10</v>
      </c>
      <c r="E22" s="575"/>
      <c r="F22" s="576"/>
      <c r="G22" s="589" t="s">
        <v>609</v>
      </c>
      <c r="H22" s="589"/>
      <c r="I22" s="590"/>
      <c r="L22" s="77" t="s">
        <v>499</v>
      </c>
      <c r="M22" s="17" t="s">
        <v>500</v>
      </c>
    </row>
    <row r="23" spans="2:15" ht="21.75" customHeight="1">
      <c r="B23" s="523"/>
      <c r="C23" s="9" t="s">
        <v>484</v>
      </c>
      <c r="D23" s="137" t="s">
        <v>10</v>
      </c>
      <c r="E23" s="152" t="s">
        <v>485</v>
      </c>
      <c r="F23" s="11" t="s">
        <v>615</v>
      </c>
      <c r="G23" s="137" t="s">
        <v>620</v>
      </c>
      <c r="H23" s="152" t="s">
        <v>485</v>
      </c>
      <c r="I23" s="11" t="s">
        <v>609</v>
      </c>
      <c r="L23" s="77"/>
      <c r="M23" s="78" t="s">
        <v>504</v>
      </c>
    </row>
    <row r="24" spans="2:15" ht="21.75" customHeight="1" thickBot="1">
      <c r="B24" s="524"/>
      <c r="C24" s="12" t="s">
        <v>490</v>
      </c>
      <c r="D24" s="13">
        <v>34</v>
      </c>
      <c r="E24" s="14" t="s">
        <v>491</v>
      </c>
      <c r="F24" s="15">
        <v>27</v>
      </c>
      <c r="G24" s="16">
        <v>49</v>
      </c>
      <c r="H24" s="14" t="s">
        <v>491</v>
      </c>
      <c r="I24" s="15">
        <v>23</v>
      </c>
      <c r="M24" s="17" t="s">
        <v>617</v>
      </c>
    </row>
    <row r="25" spans="2:15" ht="21.75" customHeight="1">
      <c r="B25" s="522">
        <v>0.55208333333333337</v>
      </c>
      <c r="C25" s="8">
        <v>4</v>
      </c>
      <c r="D25" s="568">
        <v>11</v>
      </c>
      <c r="E25" s="569"/>
      <c r="F25" s="570"/>
      <c r="G25" s="580">
        <v>29</v>
      </c>
      <c r="H25" s="569"/>
      <c r="I25" s="570"/>
      <c r="M25" s="78" t="s">
        <v>506</v>
      </c>
      <c r="N25" s="17"/>
    </row>
    <row r="26" spans="2:15" ht="21.75" customHeight="1">
      <c r="B26" s="523"/>
      <c r="C26" s="9" t="s">
        <v>473</v>
      </c>
      <c r="D26" s="137" t="s">
        <v>615</v>
      </c>
      <c r="E26" s="10" t="s">
        <v>218</v>
      </c>
      <c r="F26" s="139" t="s">
        <v>645</v>
      </c>
      <c r="G26" s="137" t="s">
        <v>636</v>
      </c>
      <c r="H26" s="10" t="s">
        <v>218</v>
      </c>
      <c r="I26" s="139" t="s">
        <v>620</v>
      </c>
      <c r="L26" s="140"/>
      <c r="M26" s="141"/>
      <c r="N26" s="17"/>
    </row>
    <row r="27" spans="2:15" ht="21.75" customHeight="1">
      <c r="B27" s="523"/>
      <c r="C27" s="9" t="s">
        <v>480</v>
      </c>
      <c r="D27" s="584" t="s">
        <v>94</v>
      </c>
      <c r="E27" s="585"/>
      <c r="F27" s="586"/>
      <c r="G27" s="587" t="s">
        <v>388</v>
      </c>
      <c r="H27" s="585"/>
      <c r="I27" s="586"/>
      <c r="L27" s="20" t="s">
        <v>621</v>
      </c>
      <c r="M27" s="20"/>
      <c r="N27" s="88"/>
      <c r="O27" s="17"/>
    </row>
    <row r="28" spans="2:15" ht="21.75" customHeight="1">
      <c r="B28" s="523"/>
      <c r="C28" s="9" t="s">
        <v>484</v>
      </c>
      <c r="D28" s="23" t="s">
        <v>501</v>
      </c>
      <c r="E28" s="152" t="s">
        <v>485</v>
      </c>
      <c r="F28" s="48" t="s">
        <v>501</v>
      </c>
      <c r="G28" s="51" t="s">
        <v>388</v>
      </c>
      <c r="H28" s="152" t="s">
        <v>485</v>
      </c>
      <c r="I28" s="48" t="s">
        <v>501</v>
      </c>
      <c r="L28" s="88"/>
      <c r="M28" s="141" t="s">
        <v>511</v>
      </c>
      <c r="N28" s="141" t="s">
        <v>512</v>
      </c>
      <c r="O28" s="17" t="s">
        <v>623</v>
      </c>
    </row>
    <row r="29" spans="2:15" ht="21.75" customHeight="1" thickBot="1">
      <c r="B29" s="524"/>
      <c r="C29" s="12" t="s">
        <v>490</v>
      </c>
      <c r="D29" s="13">
        <v>47</v>
      </c>
      <c r="E29" s="14" t="s">
        <v>491</v>
      </c>
      <c r="F29" s="15">
        <v>25</v>
      </c>
      <c r="G29" s="16">
        <v>36</v>
      </c>
      <c r="H29" s="14" t="s">
        <v>491</v>
      </c>
      <c r="I29" s="15">
        <v>25</v>
      </c>
      <c r="L29" s="17"/>
      <c r="M29" s="140" t="s">
        <v>514</v>
      </c>
      <c r="N29" s="141" t="s">
        <v>512</v>
      </c>
      <c r="O29" s="21" t="s">
        <v>624</v>
      </c>
    </row>
    <row r="30" spans="2:15" ht="21.75" customHeight="1">
      <c r="B30" s="522">
        <v>0.60416666666666663</v>
      </c>
      <c r="C30" s="8">
        <v>5</v>
      </c>
      <c r="D30" s="588">
        <v>60</v>
      </c>
      <c r="E30" s="582"/>
      <c r="F30" s="583"/>
      <c r="G30" s="580"/>
      <c r="H30" s="569"/>
      <c r="I30" s="570"/>
      <c r="L30" s="17"/>
      <c r="M30" s="141" t="s">
        <v>516</v>
      </c>
      <c r="N30" s="141" t="s">
        <v>512</v>
      </c>
      <c r="O30" s="21" t="s">
        <v>517</v>
      </c>
    </row>
    <row r="31" spans="2:15" ht="21.75" customHeight="1">
      <c r="B31" s="523"/>
      <c r="C31" s="9" t="s">
        <v>473</v>
      </c>
      <c r="D31" s="51" t="s">
        <v>362</v>
      </c>
      <c r="E31" s="10" t="s">
        <v>218</v>
      </c>
      <c r="F31" s="52" t="s">
        <v>413</v>
      </c>
      <c r="G31" s="137"/>
      <c r="H31" s="10" t="s">
        <v>218</v>
      </c>
      <c r="I31" s="139"/>
      <c r="L31" s="17"/>
      <c r="M31" s="141" t="s">
        <v>518</v>
      </c>
      <c r="N31" s="141" t="s">
        <v>512</v>
      </c>
      <c r="O31" s="22" t="s">
        <v>519</v>
      </c>
    </row>
    <row r="32" spans="2:15" ht="21.75" customHeight="1">
      <c r="B32" s="523"/>
      <c r="C32" s="9" t="s">
        <v>480</v>
      </c>
      <c r="D32" s="574" t="s">
        <v>615</v>
      </c>
      <c r="E32" s="575"/>
      <c r="F32" s="576"/>
      <c r="G32" s="591"/>
      <c r="H32" s="575"/>
      <c r="I32" s="576"/>
      <c r="L32" s="17"/>
      <c r="M32" s="141" t="s">
        <v>520</v>
      </c>
      <c r="N32" s="141" t="s">
        <v>512</v>
      </c>
      <c r="O32" s="22" t="s">
        <v>521</v>
      </c>
    </row>
    <row r="33" spans="2:15" ht="21.75" customHeight="1">
      <c r="B33" s="523"/>
      <c r="C33" s="9" t="s">
        <v>484</v>
      </c>
      <c r="D33" s="137" t="s">
        <v>645</v>
      </c>
      <c r="E33" s="152" t="s">
        <v>485</v>
      </c>
      <c r="F33" s="11" t="s">
        <v>636</v>
      </c>
      <c r="G33" s="137"/>
      <c r="H33" s="152" t="s">
        <v>485</v>
      </c>
      <c r="I33" s="11"/>
      <c r="M33" s="140" t="s">
        <v>522</v>
      </c>
      <c r="N33" s="141" t="s">
        <v>512</v>
      </c>
      <c r="O33" s="17" t="s">
        <v>627</v>
      </c>
    </row>
    <row r="34" spans="2:15" ht="21.75" customHeight="1" thickBot="1">
      <c r="B34" s="524"/>
      <c r="C34" s="12" t="s">
        <v>490</v>
      </c>
      <c r="D34" s="13">
        <v>20</v>
      </c>
      <c r="E34" s="14" t="s">
        <v>491</v>
      </c>
      <c r="F34" s="15">
        <v>54</v>
      </c>
      <c r="G34" s="16"/>
      <c r="H34" s="14" t="s">
        <v>491</v>
      </c>
      <c r="I34" s="15"/>
    </row>
    <row r="35" spans="2:15" ht="21" customHeight="1">
      <c r="L35" s="87" t="s">
        <v>526</v>
      </c>
      <c r="M35" s="17"/>
    </row>
    <row r="36" spans="2:15" ht="21" customHeight="1">
      <c r="L36" s="17"/>
      <c r="M36" s="88" t="s">
        <v>527</v>
      </c>
    </row>
    <row r="37" spans="2:15" ht="21" customHeight="1">
      <c r="L37" s="17"/>
      <c r="M37" s="19" t="s">
        <v>529</v>
      </c>
    </row>
    <row r="38" spans="2:15" ht="21" customHeight="1">
      <c r="L38" s="17"/>
      <c r="M38" s="18" t="s">
        <v>530</v>
      </c>
    </row>
    <row r="39" spans="2:15" ht="21" customHeight="1"/>
    <row r="40" spans="2:15" ht="21" customHeight="1">
      <c r="L40" s="78" t="s">
        <v>532</v>
      </c>
    </row>
    <row r="41" spans="2:15" ht="21" customHeight="1">
      <c r="L41" s="79" t="s">
        <v>533</v>
      </c>
    </row>
    <row r="42" spans="2:15" ht="21" customHeight="1">
      <c r="L42" s="79" t="s">
        <v>535</v>
      </c>
    </row>
    <row r="43" spans="2:15" ht="21" customHeight="1">
      <c r="L43" s="79" t="s">
        <v>536</v>
      </c>
    </row>
    <row r="44" spans="2:15" ht="21" customHeight="1">
      <c r="L44" s="79" t="s">
        <v>538</v>
      </c>
    </row>
    <row r="45" spans="2:15" ht="21" customHeight="1"/>
    <row r="53" spans="13:13">
      <c r="M53" s="89"/>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組み合わせ 男子</vt:lpstr>
      <vt:lpstr>組み合わせ 女子</vt:lpstr>
      <vt:lpstr>11.30西尾総合</vt:lpstr>
      <vt:lpstr>11.29西尾総合</vt:lpstr>
      <vt:lpstr>11.23豊田地域</vt:lpstr>
      <vt:lpstr>11.16旭総合</vt:lpstr>
      <vt:lpstr>11.16大清水</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'11.29西尾総合'!Print_Area</vt:lpstr>
      <vt:lpstr>'11.30西尾総合'!Print_Area</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DEN KUWA</cp:lastModifiedBy>
  <cp:revision/>
  <dcterms:created xsi:type="dcterms:W3CDTF">2019-03-10T10:44:00Z</dcterms:created>
  <dcterms:modified xsi:type="dcterms:W3CDTF">2025-11-30T09:48:14Z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